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47877077r\Desktop\"/>
    </mc:Choice>
  </mc:AlternateContent>
  <xr:revisionPtr revIDLastSave="0" documentId="8_{695CDC42-5341-4291-8E6E-3F09DCF282E3}" xr6:coauthVersionLast="47" xr6:coauthVersionMax="47" xr10:uidLastSave="{00000000-0000-0000-0000-000000000000}"/>
  <bookViews>
    <workbookView xWindow="-110" yWindow="-110" windowWidth="19420" windowHeight="11620" xr2:uid="{3B110F6A-9FFC-49DD-AC5E-FA2B8DE464C9}"/>
  </bookViews>
  <sheets>
    <sheet name="Annex 1A" sheetId="14" r:id="rId1"/>
    <sheet name="Annex 1B" sheetId="15" r:id="rId2"/>
    <sheet name="Annex 2" sheetId="24" r:id="rId3"/>
    <sheet name="Annex 3" sheetId="2" r:id="rId4"/>
    <sheet name="Annex 3A" sheetId="10" r:id="rId5"/>
    <sheet name="Annex 3B" sheetId="16" r:id="rId6"/>
    <sheet name="Annex 4" sheetId="4" r:id="rId7"/>
    <sheet name="Annex 5" sheetId="18" r:id="rId8"/>
    <sheet name="Annex 5A" sheetId="19" r:id="rId9"/>
    <sheet name="Annex 5B" sheetId="20" r:id="rId10"/>
    <sheet name="Annex 6" sheetId="21" r:id="rId11"/>
    <sheet name="Annex 7" sheetId="22" r:id="rId12"/>
    <sheet name="Annex 8" sheetId="23" r:id="rId13"/>
  </sheets>
  <definedNames>
    <definedName name="_xlnm._FilterDatabase" localSheetId="0" hidden="1">'Annex 1A'!$A$5:$G$260</definedName>
    <definedName name="_xlnm._FilterDatabase" localSheetId="1" hidden="1">'Annex 1B'!$A$5:$G$120</definedName>
    <definedName name="_xlnm._FilterDatabase" localSheetId="2" hidden="1">'Annex 2'!$A$4:$C$25</definedName>
    <definedName name="_xlnm._FilterDatabase" localSheetId="3" hidden="1">'Annex 3'!$A$4:$E$41</definedName>
    <definedName name="_xlnm._FilterDatabase" localSheetId="4" hidden="1">'Annex 3A'!$B$4:$F$40</definedName>
    <definedName name="_xlnm._FilterDatabase" localSheetId="5" hidden="1">'Annex 3B'!$B$4:$F$40</definedName>
    <definedName name="_xlnm._FilterDatabase" localSheetId="6" hidden="1">'Annex 4'!$A$5:$M$223</definedName>
    <definedName name="_xlnm._FilterDatabase" localSheetId="7" hidden="1">'Annex 5'!$A$4:$H$222</definedName>
    <definedName name="_xlnm._FilterDatabase" localSheetId="8" hidden="1">'Annex 5A'!$A$4:$H$206</definedName>
    <definedName name="_xlnm._FilterDatabase" localSheetId="9" hidden="1">'Annex 5B'!$A$4:$H$108</definedName>
    <definedName name="_xlnm.Print_Area" localSheetId="0">'Annex 1A'!$A$1:$G$260</definedName>
    <definedName name="_xlnm.Print_Area" localSheetId="1">'Annex 1B'!$A$1:$G$120</definedName>
    <definedName name="_xlnm.Print_Area" localSheetId="2">'Annex 2'!$A$1:$F$166</definedName>
    <definedName name="_xlnm.Print_Area" localSheetId="3">'Annex 3'!$A$1:$E$41</definedName>
    <definedName name="_xlnm.Print_Area" localSheetId="4">'Annex 3A'!$B$1:$F$40</definedName>
    <definedName name="_xlnm.Print_Area" localSheetId="5">'Annex 3B'!$A$2:$E$40</definedName>
    <definedName name="_xlnm.Print_Titles" localSheetId="0">'Annex 1A'!$5:$5</definedName>
    <definedName name="_xlnm.Print_Titles" localSheetId="1">'Annex 1B'!$5:$5</definedName>
    <definedName name="_xlnm.Print_Titles" localSheetId="2">'Annex 2'!$4:$4</definedName>
    <definedName name="_xlnm.Print_Titles" localSheetId="6">'Annex 4'!$5:$5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5" i="24" l="1"/>
  <c r="G23" i="23"/>
  <c r="F23" i="23"/>
  <c r="E23" i="23"/>
  <c r="D23" i="23"/>
  <c r="C23" i="23"/>
  <c r="B23" i="23"/>
  <c r="D20" i="22"/>
  <c r="C20" i="22"/>
  <c r="E19" i="22"/>
  <c r="E18" i="22"/>
  <c r="E17" i="22"/>
  <c r="E16" i="22"/>
  <c r="E15" i="22"/>
  <c r="E14" i="22"/>
  <c r="E13" i="22"/>
  <c r="E12" i="22"/>
  <c r="E11" i="22"/>
  <c r="E10" i="22"/>
  <c r="E9" i="22"/>
  <c r="E8" i="22"/>
  <c r="E7" i="22"/>
  <c r="E6" i="22"/>
  <c r="E5" i="22"/>
  <c r="C36" i="21"/>
  <c r="G108" i="20"/>
  <c r="F108" i="20"/>
  <c r="E108" i="20"/>
  <c r="D108" i="20"/>
  <c r="H107" i="20"/>
  <c r="H106" i="20"/>
  <c r="H105" i="20"/>
  <c r="H104" i="20"/>
  <c r="H103" i="20"/>
  <c r="H102" i="20"/>
  <c r="H101" i="20"/>
  <c r="H100" i="20"/>
  <c r="H99" i="20"/>
  <c r="H75" i="20"/>
  <c r="H74" i="20"/>
  <c r="H73" i="20"/>
  <c r="H72" i="20"/>
  <c r="H71" i="20"/>
  <c r="H70" i="20"/>
  <c r="H69" i="20"/>
  <c r="H68" i="20"/>
  <c r="H67" i="20"/>
  <c r="H66" i="20"/>
  <c r="H65" i="20"/>
  <c r="H64" i="20"/>
  <c r="H63" i="20"/>
  <c r="H62" i="20"/>
  <c r="H61" i="20"/>
  <c r="H60" i="20"/>
  <c r="H59" i="20"/>
  <c r="H58" i="20"/>
  <c r="H57" i="20"/>
  <c r="H56" i="20"/>
  <c r="H55" i="20"/>
  <c r="H98" i="20"/>
  <c r="H97" i="20"/>
  <c r="H96" i="20"/>
  <c r="H95" i="20"/>
  <c r="H94" i="20"/>
  <c r="H93" i="20"/>
  <c r="H92" i="20"/>
  <c r="H91" i="20"/>
  <c r="H90" i="20"/>
  <c r="H89" i="20"/>
  <c r="H88" i="20"/>
  <c r="H87" i="20"/>
  <c r="H86" i="20"/>
  <c r="H85" i="20"/>
  <c r="H84" i="20"/>
  <c r="H83" i="20"/>
  <c r="H82" i="20"/>
  <c r="H81" i="20"/>
  <c r="H80" i="20"/>
  <c r="H79" i="20"/>
  <c r="H78" i="20"/>
  <c r="H77" i="20"/>
  <c r="H76" i="20"/>
  <c r="H54" i="20"/>
  <c r="H53" i="20"/>
  <c r="H52" i="20"/>
  <c r="H51" i="20"/>
  <c r="H50" i="20"/>
  <c r="H49" i="20"/>
  <c r="H48" i="20"/>
  <c r="H47" i="20"/>
  <c r="H46" i="20"/>
  <c r="H45" i="20"/>
  <c r="H44" i="20"/>
  <c r="H43" i="20"/>
  <c r="H42" i="20"/>
  <c r="H41" i="20"/>
  <c r="H40" i="20"/>
  <c r="H39" i="20"/>
  <c r="H38" i="20"/>
  <c r="H37" i="20"/>
  <c r="H36" i="20"/>
  <c r="H35" i="20"/>
  <c r="H34" i="20"/>
  <c r="H33" i="20"/>
  <c r="H32" i="20"/>
  <c r="H31" i="20"/>
  <c r="H30" i="20"/>
  <c r="H29" i="20"/>
  <c r="H28" i="20"/>
  <c r="H27" i="20"/>
  <c r="H26" i="20"/>
  <c r="H25" i="20"/>
  <c r="H24" i="20"/>
  <c r="H23" i="20"/>
  <c r="H22" i="20"/>
  <c r="H21" i="20"/>
  <c r="H20" i="20"/>
  <c r="H19" i="20"/>
  <c r="H18" i="20"/>
  <c r="H17" i="20"/>
  <c r="H16" i="20"/>
  <c r="H15" i="20"/>
  <c r="H14" i="20"/>
  <c r="H13" i="20"/>
  <c r="H12" i="20"/>
  <c r="H11" i="20"/>
  <c r="H10" i="20"/>
  <c r="H9" i="20"/>
  <c r="H8" i="20"/>
  <c r="H7" i="20"/>
  <c r="H6" i="20"/>
  <c r="H5" i="20"/>
  <c r="D206" i="19"/>
  <c r="H205" i="19"/>
  <c r="H204" i="19"/>
  <c r="H203" i="19"/>
  <c r="H202" i="19"/>
  <c r="H201" i="19"/>
  <c r="H200" i="19"/>
  <c r="H199" i="19"/>
  <c r="H198" i="19"/>
  <c r="H197" i="19"/>
  <c r="H196" i="19"/>
  <c r="H159" i="19"/>
  <c r="H158" i="19"/>
  <c r="H157" i="19"/>
  <c r="H156" i="19"/>
  <c r="H155" i="19"/>
  <c r="H154" i="19"/>
  <c r="H153" i="19"/>
  <c r="H152" i="19"/>
  <c r="H151" i="19"/>
  <c r="H150" i="19"/>
  <c r="H149" i="19"/>
  <c r="H148" i="19"/>
  <c r="H147" i="19"/>
  <c r="H146" i="19"/>
  <c r="H145" i="19"/>
  <c r="H144" i="19"/>
  <c r="H143" i="19"/>
  <c r="H142" i="19"/>
  <c r="H141" i="19"/>
  <c r="H140" i="19"/>
  <c r="H139" i="19"/>
  <c r="H138" i="19"/>
  <c r="H137" i="19"/>
  <c r="H136" i="19"/>
  <c r="H135" i="19"/>
  <c r="H134" i="19"/>
  <c r="H133" i="19"/>
  <c r="H132" i="19"/>
  <c r="H131" i="19"/>
  <c r="H130" i="19"/>
  <c r="H129" i="19"/>
  <c r="H128" i="19"/>
  <c r="H127" i="19"/>
  <c r="H126" i="19"/>
  <c r="H125" i="19"/>
  <c r="H124" i="19"/>
  <c r="H123" i="19"/>
  <c r="H122" i="19"/>
  <c r="H121" i="19"/>
  <c r="H120" i="19"/>
  <c r="H119" i="19"/>
  <c r="H118" i="19"/>
  <c r="H117" i="19"/>
  <c r="H116" i="19"/>
  <c r="H115" i="19"/>
  <c r="H114" i="19"/>
  <c r="H113" i="19"/>
  <c r="H112" i="19"/>
  <c r="H111" i="19"/>
  <c r="H110" i="19"/>
  <c r="H109" i="19"/>
  <c r="H108" i="19"/>
  <c r="H107" i="19"/>
  <c r="H106" i="19"/>
  <c r="H105" i="19"/>
  <c r="H104" i="19"/>
  <c r="H103" i="19"/>
  <c r="H102" i="19"/>
  <c r="H101" i="19"/>
  <c r="H100" i="19"/>
  <c r="H99" i="19"/>
  <c r="H98" i="19"/>
  <c r="H97" i="19"/>
  <c r="H96" i="19"/>
  <c r="H95" i="19"/>
  <c r="H94" i="19"/>
  <c r="H93" i="19"/>
  <c r="H92" i="19"/>
  <c r="H91" i="19"/>
  <c r="H90" i="19"/>
  <c r="H89" i="19"/>
  <c r="H88" i="19"/>
  <c r="H87" i="19"/>
  <c r="H86" i="19"/>
  <c r="H85" i="19"/>
  <c r="H84" i="19"/>
  <c r="H83" i="19"/>
  <c r="H82" i="19"/>
  <c r="H81" i="19"/>
  <c r="H80" i="19"/>
  <c r="G79" i="19"/>
  <c r="H79" i="19" s="1"/>
  <c r="H78" i="19"/>
  <c r="H77" i="19"/>
  <c r="H76" i="19"/>
  <c r="H75" i="19"/>
  <c r="H74" i="19"/>
  <c r="H73" i="19"/>
  <c r="H72" i="19"/>
  <c r="H71" i="19"/>
  <c r="H70" i="19"/>
  <c r="H69" i="19"/>
  <c r="H68" i="19"/>
  <c r="H67" i="19"/>
  <c r="H66" i="19"/>
  <c r="H65" i="19"/>
  <c r="H64" i="19"/>
  <c r="H63" i="19"/>
  <c r="H195" i="19"/>
  <c r="H194" i="19"/>
  <c r="H193" i="19"/>
  <c r="H192" i="19"/>
  <c r="H191" i="19"/>
  <c r="H190" i="19"/>
  <c r="H189" i="19"/>
  <c r="H188" i="19"/>
  <c r="H187" i="19"/>
  <c r="G186" i="19"/>
  <c r="F186" i="19"/>
  <c r="F206" i="19" s="1"/>
  <c r="E186" i="19"/>
  <c r="H186" i="19" s="1"/>
  <c r="H185" i="19"/>
  <c r="G184" i="19"/>
  <c r="G206" i="19" s="1"/>
  <c r="H183" i="19"/>
  <c r="H182" i="19"/>
  <c r="H181" i="19"/>
  <c r="H180" i="19"/>
  <c r="H179" i="19"/>
  <c r="H178" i="19"/>
  <c r="H177" i="19"/>
  <c r="H176" i="19"/>
  <c r="H175" i="19"/>
  <c r="H174" i="19"/>
  <c r="H173" i="19"/>
  <c r="H172" i="19"/>
  <c r="H171" i="19"/>
  <c r="H170" i="19"/>
  <c r="H169" i="19"/>
  <c r="H168" i="19"/>
  <c r="H167" i="19"/>
  <c r="H166" i="19"/>
  <c r="H165" i="19"/>
  <c r="H164" i="19"/>
  <c r="H163" i="19"/>
  <c r="H162" i="19"/>
  <c r="H161" i="19"/>
  <c r="H160" i="19"/>
  <c r="H62" i="19"/>
  <c r="H61" i="19"/>
  <c r="H60" i="19"/>
  <c r="H59" i="19"/>
  <c r="H58" i="19"/>
  <c r="H57" i="19"/>
  <c r="H56" i="19"/>
  <c r="H55" i="19"/>
  <c r="H54" i="19"/>
  <c r="H53" i="19"/>
  <c r="H52" i="19"/>
  <c r="H51" i="19"/>
  <c r="H50" i="19"/>
  <c r="H49" i="19"/>
  <c r="H48" i="19"/>
  <c r="H47" i="19"/>
  <c r="H46" i="19"/>
  <c r="H45" i="19"/>
  <c r="H44" i="19"/>
  <c r="H43" i="19"/>
  <c r="H42" i="19"/>
  <c r="H41" i="19"/>
  <c r="H40" i="19"/>
  <c r="H39" i="19"/>
  <c r="H38" i="19"/>
  <c r="H37" i="19"/>
  <c r="H36" i="19"/>
  <c r="H35" i="19"/>
  <c r="H34" i="19"/>
  <c r="H33" i="19"/>
  <c r="H32" i="19"/>
  <c r="H31" i="19"/>
  <c r="H30" i="19"/>
  <c r="H29" i="19"/>
  <c r="H28" i="19"/>
  <c r="H27" i="19"/>
  <c r="H26" i="19"/>
  <c r="H25" i="19"/>
  <c r="H24" i="19"/>
  <c r="H23" i="19"/>
  <c r="H22" i="19"/>
  <c r="H21" i="19"/>
  <c r="H20" i="19"/>
  <c r="H19" i="19"/>
  <c r="H18" i="19"/>
  <c r="H17" i="19"/>
  <c r="H16" i="19"/>
  <c r="H15" i="19"/>
  <c r="H14" i="19"/>
  <c r="H13" i="19"/>
  <c r="H12" i="19"/>
  <c r="H11" i="19"/>
  <c r="H10" i="19"/>
  <c r="H9" i="19"/>
  <c r="H8" i="19"/>
  <c r="H7" i="19"/>
  <c r="H6" i="19"/>
  <c r="H5" i="19"/>
  <c r="D222" i="18"/>
  <c r="H221" i="18"/>
  <c r="H220" i="18"/>
  <c r="H219" i="18"/>
  <c r="H218" i="18"/>
  <c r="H217" i="18"/>
  <c r="H216" i="18"/>
  <c r="H215" i="18"/>
  <c r="H214" i="18"/>
  <c r="H213" i="18"/>
  <c r="H212" i="18"/>
  <c r="H211" i="18"/>
  <c r="H210" i="18"/>
  <c r="H169" i="18"/>
  <c r="H168" i="18"/>
  <c r="H167" i="18"/>
  <c r="H166" i="18"/>
  <c r="H165" i="18"/>
  <c r="H164" i="18"/>
  <c r="H163" i="18"/>
  <c r="H162" i="18"/>
  <c r="H161" i="18"/>
  <c r="H160" i="18"/>
  <c r="H159" i="18"/>
  <c r="H158" i="18"/>
  <c r="H157" i="18"/>
  <c r="H156" i="18"/>
  <c r="H155" i="18"/>
  <c r="H154" i="18"/>
  <c r="H153" i="18"/>
  <c r="H152" i="18"/>
  <c r="H151" i="18"/>
  <c r="H150" i="18"/>
  <c r="H149" i="18"/>
  <c r="H148" i="18"/>
  <c r="H147" i="18"/>
  <c r="H146" i="18"/>
  <c r="H145" i="18"/>
  <c r="H144" i="18"/>
  <c r="H143" i="18"/>
  <c r="H142" i="18"/>
  <c r="H141" i="18"/>
  <c r="H140" i="18"/>
  <c r="H139" i="18"/>
  <c r="H138" i="18"/>
  <c r="H137" i="18"/>
  <c r="H136" i="18"/>
  <c r="H135" i="18"/>
  <c r="H134" i="18"/>
  <c r="H133" i="18"/>
  <c r="H132" i="18"/>
  <c r="H131" i="18"/>
  <c r="H130" i="18"/>
  <c r="H129" i="18"/>
  <c r="H128" i="18"/>
  <c r="H127" i="18"/>
  <c r="H126" i="18"/>
  <c r="H125" i="18"/>
  <c r="H124" i="18"/>
  <c r="H123" i="18"/>
  <c r="H122" i="18"/>
  <c r="H121" i="18"/>
  <c r="H120" i="18"/>
  <c r="H119" i="18"/>
  <c r="H118" i="18"/>
  <c r="H117" i="18"/>
  <c r="H116" i="18"/>
  <c r="H115" i="18"/>
  <c r="H114" i="18"/>
  <c r="H113" i="18"/>
  <c r="H112" i="18"/>
  <c r="H111" i="18"/>
  <c r="H110" i="18"/>
  <c r="H109" i="18"/>
  <c r="H108" i="18"/>
  <c r="H107" i="18"/>
  <c r="H106" i="18"/>
  <c r="H105" i="18"/>
  <c r="H104" i="18"/>
  <c r="H103" i="18"/>
  <c r="H102" i="18"/>
  <c r="H101" i="18"/>
  <c r="H100" i="18"/>
  <c r="H99" i="18"/>
  <c r="H98" i="18"/>
  <c r="H97" i="18"/>
  <c r="H96" i="18"/>
  <c r="H95" i="18"/>
  <c r="H94" i="18"/>
  <c r="H93" i="18"/>
  <c r="H92" i="18"/>
  <c r="H91" i="18"/>
  <c r="H90" i="18"/>
  <c r="H89" i="18"/>
  <c r="H88" i="18"/>
  <c r="H87" i="18"/>
  <c r="H86" i="18"/>
  <c r="H85" i="18"/>
  <c r="H84" i="18"/>
  <c r="H83" i="18"/>
  <c r="H82" i="18"/>
  <c r="H81" i="18"/>
  <c r="H80" i="18"/>
  <c r="H79" i="18"/>
  <c r="H78" i="18"/>
  <c r="H77" i="18"/>
  <c r="H76" i="18"/>
  <c r="H75" i="18"/>
  <c r="H74" i="18"/>
  <c r="H73" i="18"/>
  <c r="H72" i="18"/>
  <c r="H71" i="18"/>
  <c r="H209" i="18"/>
  <c r="H208" i="18"/>
  <c r="H207" i="18"/>
  <c r="H206" i="18"/>
  <c r="H205" i="18"/>
  <c r="H204" i="18"/>
  <c r="H203" i="18"/>
  <c r="H202" i="18"/>
  <c r="H201" i="18"/>
  <c r="G200" i="18"/>
  <c r="G222" i="18" s="1"/>
  <c r="F200" i="18"/>
  <c r="F222" i="18" s="1"/>
  <c r="E200" i="18"/>
  <c r="E222" i="18" s="1"/>
  <c r="H199" i="18"/>
  <c r="H198" i="18"/>
  <c r="H197" i="18"/>
  <c r="H196" i="18"/>
  <c r="H195" i="18"/>
  <c r="H194" i="18"/>
  <c r="H193" i="18"/>
  <c r="H192" i="18"/>
  <c r="H191" i="18"/>
  <c r="H190" i="18"/>
  <c r="H189" i="18"/>
  <c r="H188" i="18"/>
  <c r="H187" i="18"/>
  <c r="H186" i="18"/>
  <c r="H185" i="18"/>
  <c r="H184" i="18"/>
  <c r="H183" i="18"/>
  <c r="H182" i="18"/>
  <c r="H181" i="18"/>
  <c r="H180" i="18"/>
  <c r="H179" i="18"/>
  <c r="H178" i="18"/>
  <c r="H177" i="18"/>
  <c r="H176" i="18"/>
  <c r="H175" i="18"/>
  <c r="H174" i="18"/>
  <c r="H173" i="18"/>
  <c r="H172" i="18"/>
  <c r="H171" i="18"/>
  <c r="H170" i="18"/>
  <c r="H70" i="18"/>
  <c r="H69" i="18"/>
  <c r="H68" i="18"/>
  <c r="H67" i="18"/>
  <c r="H66" i="18"/>
  <c r="H65" i="18"/>
  <c r="H64" i="18"/>
  <c r="H63" i="18"/>
  <c r="H62" i="18"/>
  <c r="H61" i="18"/>
  <c r="H60" i="18"/>
  <c r="H59" i="18"/>
  <c r="H58" i="18"/>
  <c r="H57" i="18"/>
  <c r="H56" i="18"/>
  <c r="H55" i="18"/>
  <c r="H54" i="18"/>
  <c r="H53" i="18"/>
  <c r="H52" i="18"/>
  <c r="H51" i="18"/>
  <c r="H50" i="18"/>
  <c r="H49" i="18"/>
  <c r="H48" i="18"/>
  <c r="H47" i="18"/>
  <c r="H46" i="18"/>
  <c r="H45" i="18"/>
  <c r="H44" i="18"/>
  <c r="H43" i="18"/>
  <c r="H42" i="18"/>
  <c r="H41" i="18"/>
  <c r="H40" i="18"/>
  <c r="H39" i="18"/>
  <c r="H38" i="18"/>
  <c r="H37" i="18"/>
  <c r="H36" i="18"/>
  <c r="H35" i="18"/>
  <c r="H34" i="18"/>
  <c r="H33" i="18"/>
  <c r="H32" i="18"/>
  <c r="H31" i="18"/>
  <c r="H30" i="18"/>
  <c r="H29" i="18"/>
  <c r="H28" i="18"/>
  <c r="H27" i="18"/>
  <c r="H26" i="18"/>
  <c r="H25" i="18"/>
  <c r="H24" i="18"/>
  <c r="H23" i="18"/>
  <c r="H22" i="18"/>
  <c r="H21" i="18"/>
  <c r="H20" i="18"/>
  <c r="H19" i="18"/>
  <c r="H18" i="18"/>
  <c r="H17" i="18"/>
  <c r="H16" i="18"/>
  <c r="H15" i="18"/>
  <c r="H14" i="18"/>
  <c r="H13" i="18"/>
  <c r="H12" i="18"/>
  <c r="H11" i="18"/>
  <c r="H10" i="18"/>
  <c r="H9" i="18"/>
  <c r="H8" i="18"/>
  <c r="H7" i="18"/>
  <c r="H6" i="18"/>
  <c r="H5" i="18"/>
  <c r="E20" i="22" l="1"/>
  <c r="H108" i="20"/>
  <c r="H184" i="19"/>
  <c r="E206" i="19"/>
  <c r="H206" i="19"/>
  <c r="H200" i="18"/>
  <c r="H222" i="18" s="1"/>
  <c r="M86" i="4" l="1"/>
  <c r="D40" i="10"/>
  <c r="E40" i="10"/>
  <c r="C11" i="10"/>
  <c r="E41" i="2"/>
  <c r="D41" i="2"/>
  <c r="C41" i="2"/>
  <c r="G82" i="15"/>
  <c r="G83" i="15"/>
  <c r="G84" i="15"/>
  <c r="G74" i="15"/>
  <c r="G75" i="15"/>
  <c r="G76" i="15"/>
  <c r="G77" i="15"/>
  <c r="G78" i="15"/>
  <c r="G65" i="14"/>
  <c r="G66" i="14"/>
  <c r="G67" i="14"/>
  <c r="G68" i="14"/>
  <c r="G69" i="14"/>
  <c r="G70" i="14"/>
  <c r="G71" i="14"/>
  <c r="G72" i="14"/>
  <c r="G73" i="14"/>
  <c r="G74" i="14"/>
  <c r="G75" i="14"/>
  <c r="G76" i="14"/>
  <c r="G77" i="14"/>
  <c r="G78" i="14"/>
  <c r="G79" i="14"/>
  <c r="G80" i="14"/>
  <c r="G81" i="14"/>
  <c r="G82" i="14"/>
  <c r="G83" i="14"/>
  <c r="G84" i="14"/>
  <c r="G85" i="14"/>
  <c r="G86" i="14"/>
  <c r="G87" i="14"/>
  <c r="G88" i="14"/>
  <c r="G89" i="14"/>
  <c r="G90" i="14"/>
  <c r="G91" i="14"/>
  <c r="G92" i="14"/>
  <c r="G93" i="14"/>
  <c r="G94" i="14"/>
  <c r="G95" i="14"/>
  <c r="G96" i="14"/>
  <c r="G97" i="14"/>
  <c r="G98" i="14"/>
  <c r="G99" i="14"/>
  <c r="G100" i="14"/>
  <c r="G101" i="14"/>
  <c r="G102" i="14"/>
  <c r="G103" i="14"/>
  <c r="G104" i="14"/>
  <c r="G105" i="14"/>
  <c r="G106" i="14"/>
  <c r="G107" i="14"/>
  <c r="G108" i="14"/>
  <c r="G109" i="14"/>
  <c r="G110" i="14"/>
  <c r="G111" i="14"/>
  <c r="G112" i="14"/>
  <c r="G113" i="14"/>
  <c r="G114" i="14"/>
  <c r="G115" i="14"/>
  <c r="G116" i="14"/>
  <c r="G117" i="14"/>
  <c r="G118" i="14"/>
  <c r="G119" i="14"/>
  <c r="G120" i="14"/>
  <c r="G121" i="14"/>
  <c r="G122" i="14"/>
  <c r="G123" i="14"/>
  <c r="G124" i="14"/>
  <c r="G125" i="14"/>
  <c r="G126" i="14"/>
  <c r="G127" i="14"/>
  <c r="G128" i="14"/>
  <c r="G129" i="14"/>
  <c r="G130" i="14"/>
  <c r="G131" i="14"/>
  <c r="G132" i="14"/>
  <c r="G133" i="14"/>
  <c r="G134" i="14"/>
  <c r="G135" i="14"/>
  <c r="G136" i="14"/>
  <c r="G137" i="14"/>
  <c r="G138" i="14"/>
  <c r="G139" i="14"/>
  <c r="G140" i="14"/>
  <c r="G141" i="14"/>
  <c r="G142" i="14"/>
  <c r="G143" i="14"/>
  <c r="G144" i="14"/>
  <c r="G145" i="14"/>
  <c r="G146" i="14"/>
  <c r="G147" i="14"/>
  <c r="G148" i="14"/>
  <c r="G149" i="14"/>
  <c r="G150" i="14"/>
  <c r="G151" i="14"/>
  <c r="G152" i="14"/>
  <c r="G153" i="14"/>
  <c r="G154" i="14"/>
  <c r="G155" i="14"/>
  <c r="G156" i="14"/>
  <c r="G157" i="14"/>
  <c r="G158" i="14"/>
  <c r="G159" i="14"/>
  <c r="G160" i="14"/>
  <c r="G161" i="14"/>
  <c r="G162" i="14"/>
  <c r="G163" i="14"/>
  <c r="G164" i="14"/>
  <c r="G165" i="14"/>
  <c r="G166" i="14"/>
  <c r="G167" i="14"/>
  <c r="G168" i="14"/>
  <c r="G169" i="14"/>
  <c r="G170" i="14"/>
  <c r="G171" i="14"/>
  <c r="G172" i="14"/>
  <c r="G173" i="14"/>
  <c r="G174" i="14"/>
  <c r="G175" i="14"/>
  <c r="G176" i="14"/>
  <c r="G177" i="14"/>
  <c r="G178" i="14"/>
  <c r="G179" i="14"/>
  <c r="G180" i="14"/>
  <c r="G181" i="14"/>
  <c r="G182" i="14"/>
  <c r="G183" i="14"/>
  <c r="G184" i="14"/>
  <c r="G185" i="14"/>
  <c r="G186" i="14"/>
  <c r="G187" i="14"/>
  <c r="G188" i="14"/>
  <c r="G189" i="14"/>
  <c r="G190" i="14"/>
  <c r="G191" i="14"/>
  <c r="G192" i="14"/>
  <c r="G193" i="14"/>
  <c r="G194" i="14"/>
  <c r="G195" i="14"/>
  <c r="G196" i="14"/>
  <c r="G197" i="14"/>
  <c r="G198" i="14"/>
  <c r="G199" i="14"/>
  <c r="G200" i="14"/>
  <c r="G201" i="14"/>
  <c r="G202" i="14"/>
  <c r="G203" i="14"/>
  <c r="G204" i="14"/>
  <c r="G205" i="14"/>
  <c r="G206" i="14"/>
  <c r="G207" i="14"/>
  <c r="G208" i="14"/>
  <c r="G209" i="14"/>
  <c r="G210" i="14"/>
  <c r="G211" i="14"/>
  <c r="M222" i="4" l="1"/>
  <c r="M221" i="4"/>
  <c r="M220" i="4"/>
  <c r="M219" i="4"/>
  <c r="M218" i="4"/>
  <c r="M217" i="4"/>
  <c r="M216" i="4"/>
  <c r="M215" i="4"/>
  <c r="M214" i="4"/>
  <c r="M213" i="4"/>
  <c r="M212" i="4"/>
  <c r="M211" i="4"/>
  <c r="M170" i="4"/>
  <c r="M169" i="4"/>
  <c r="M168" i="4"/>
  <c r="M167" i="4"/>
  <c r="M166" i="4"/>
  <c r="M165" i="4"/>
  <c r="M164" i="4"/>
  <c r="M163" i="4"/>
  <c r="M162" i="4"/>
  <c r="M161" i="4"/>
  <c r="M160" i="4"/>
  <c r="M159" i="4"/>
  <c r="M158" i="4"/>
  <c r="M157" i="4"/>
  <c r="M156" i="4"/>
  <c r="M155" i="4"/>
  <c r="M154" i="4"/>
  <c r="M153" i="4"/>
  <c r="M152" i="4"/>
  <c r="M151" i="4"/>
  <c r="M150" i="4"/>
  <c r="M149" i="4"/>
  <c r="M148" i="4"/>
  <c r="M147" i="4"/>
  <c r="M146" i="4"/>
  <c r="M145" i="4"/>
  <c r="M144" i="4"/>
  <c r="M143" i="4"/>
  <c r="M142" i="4"/>
  <c r="M141" i="4"/>
  <c r="M140" i="4"/>
  <c r="M139" i="4"/>
  <c r="M138" i="4"/>
  <c r="M137" i="4"/>
  <c r="M136" i="4"/>
  <c r="M135" i="4"/>
  <c r="M134" i="4"/>
  <c r="M133" i="4"/>
  <c r="M132" i="4"/>
  <c r="M131" i="4"/>
  <c r="M130" i="4"/>
  <c r="M129" i="4"/>
  <c r="M128" i="4"/>
  <c r="M127" i="4"/>
  <c r="M126" i="4"/>
  <c r="M125" i="4"/>
  <c r="M124" i="4"/>
  <c r="M123" i="4"/>
  <c r="M122" i="4"/>
  <c r="M121" i="4"/>
  <c r="M120" i="4"/>
  <c r="M119" i="4"/>
  <c r="M118" i="4"/>
  <c r="M117" i="4"/>
  <c r="M116" i="4"/>
  <c r="M115" i="4"/>
  <c r="M114" i="4"/>
  <c r="M113" i="4"/>
  <c r="M112" i="4"/>
  <c r="M111" i="4"/>
  <c r="M110" i="4"/>
  <c r="M109" i="4"/>
  <c r="M108" i="4"/>
  <c r="M107" i="4"/>
  <c r="M106" i="4"/>
  <c r="M105" i="4"/>
  <c r="M104" i="4"/>
  <c r="M103" i="4"/>
  <c r="M102" i="4"/>
  <c r="M101" i="4"/>
  <c r="M100" i="4"/>
  <c r="M99" i="4"/>
  <c r="M98" i="4"/>
  <c r="M97" i="4"/>
  <c r="M96" i="4"/>
  <c r="M95" i="4"/>
  <c r="M94" i="4"/>
  <c r="M93" i="4"/>
  <c r="M92" i="4"/>
  <c r="M91" i="4"/>
  <c r="M90" i="4"/>
  <c r="M89" i="4"/>
  <c r="M88" i="4"/>
  <c r="M87" i="4"/>
  <c r="M85" i="4"/>
  <c r="M84" i="4"/>
  <c r="M83" i="4"/>
  <c r="M82" i="4"/>
  <c r="M81" i="4"/>
  <c r="M80" i="4"/>
  <c r="M79" i="4"/>
  <c r="M78" i="4"/>
  <c r="M77" i="4"/>
  <c r="M76" i="4"/>
  <c r="M75" i="4"/>
  <c r="M74" i="4"/>
  <c r="M73" i="4"/>
  <c r="M72" i="4"/>
  <c r="M210" i="4"/>
  <c r="M209" i="4"/>
  <c r="M208" i="4"/>
  <c r="M207" i="4"/>
  <c r="M206" i="4"/>
  <c r="M192" i="4"/>
  <c r="M191" i="4"/>
  <c r="M190" i="4"/>
  <c r="M189" i="4"/>
  <c r="M188" i="4"/>
  <c r="M187" i="4"/>
  <c r="M186" i="4"/>
  <c r="M185" i="4"/>
  <c r="M184" i="4"/>
  <c r="M183" i="4"/>
  <c r="M182" i="4"/>
  <c r="M181" i="4"/>
  <c r="M180" i="4"/>
  <c r="M179" i="4"/>
  <c r="M178" i="4"/>
  <c r="M177" i="4"/>
  <c r="M176" i="4"/>
  <c r="M175" i="4"/>
  <c r="M174" i="4"/>
  <c r="M173" i="4"/>
  <c r="M172" i="4"/>
  <c r="M171" i="4"/>
  <c r="M71" i="4"/>
  <c r="M70" i="4"/>
  <c r="M69" i="4"/>
  <c r="M68" i="4"/>
  <c r="M67" i="4"/>
  <c r="M66" i="4"/>
  <c r="M65" i="4"/>
  <c r="M64" i="4"/>
  <c r="M63" i="4"/>
  <c r="M62" i="4"/>
  <c r="M61" i="4"/>
  <c r="M60" i="4"/>
  <c r="M59" i="4"/>
  <c r="M58" i="4"/>
  <c r="M57" i="4"/>
  <c r="M56" i="4"/>
  <c r="M55" i="4"/>
  <c r="M54" i="4"/>
  <c r="M53" i="4"/>
  <c r="M52" i="4"/>
  <c r="M51" i="4"/>
  <c r="M50" i="4"/>
  <c r="M49" i="4"/>
  <c r="M48" i="4"/>
  <c r="M47" i="4"/>
  <c r="M46" i="4"/>
  <c r="M45" i="4"/>
  <c r="M44" i="4"/>
  <c r="M43" i="4"/>
  <c r="M42" i="4"/>
  <c r="M41" i="4"/>
  <c r="M40" i="4"/>
  <c r="M39" i="4"/>
  <c r="M38" i="4"/>
  <c r="M37" i="4"/>
  <c r="M36" i="4"/>
  <c r="M35" i="4"/>
  <c r="M34" i="4"/>
  <c r="M33" i="4"/>
  <c r="M32" i="4"/>
  <c r="M31" i="4"/>
  <c r="M30" i="4"/>
  <c r="M29" i="4"/>
  <c r="M28" i="4"/>
  <c r="M27" i="4"/>
  <c r="M26" i="4"/>
  <c r="M25" i="4"/>
  <c r="M24" i="4"/>
  <c r="M23" i="4"/>
  <c r="M22" i="4"/>
  <c r="M21" i="4"/>
  <c r="M20" i="4"/>
  <c r="M19" i="4"/>
  <c r="M18" i="4"/>
  <c r="M17" i="4"/>
  <c r="M16" i="4"/>
  <c r="M15" i="4"/>
  <c r="M14" i="4"/>
  <c r="M13" i="4"/>
  <c r="M12" i="4"/>
  <c r="M11" i="4"/>
  <c r="M10" i="4"/>
  <c r="M9" i="4"/>
  <c r="M8" i="4"/>
  <c r="M7" i="4"/>
  <c r="M6" i="4"/>
  <c r="E40" i="16" l="1"/>
  <c r="F6" i="16"/>
  <c r="D40" i="16"/>
  <c r="C40" i="16"/>
  <c r="F20" i="16"/>
  <c r="F39" i="16"/>
  <c r="F38" i="16"/>
  <c r="F19" i="16"/>
  <c r="F37" i="16"/>
  <c r="F36" i="16"/>
  <c r="F18" i="16"/>
  <c r="F35" i="16"/>
  <c r="F17" i="16"/>
  <c r="F16" i="16"/>
  <c r="F15" i="16"/>
  <c r="F34" i="16"/>
  <c r="F14" i="16"/>
  <c r="F33" i="16"/>
  <c r="F32" i="16"/>
  <c r="F31" i="16"/>
  <c r="F13" i="16"/>
  <c r="F30" i="16"/>
  <c r="F12" i="16"/>
  <c r="F29" i="16"/>
  <c r="F11" i="16"/>
  <c r="F10" i="16"/>
  <c r="F9" i="16"/>
  <c r="F28" i="16"/>
  <c r="F8" i="16"/>
  <c r="F27" i="16"/>
  <c r="F26" i="16"/>
  <c r="F7" i="16"/>
  <c r="F25" i="16"/>
  <c r="F24" i="16"/>
  <c r="F23" i="16"/>
  <c r="F22" i="16"/>
  <c r="F21" i="16"/>
  <c r="F5" i="16"/>
  <c r="F19" i="10"/>
  <c r="F39" i="10"/>
  <c r="F38" i="10"/>
  <c r="F18" i="10"/>
  <c r="F37" i="10"/>
  <c r="F36" i="10"/>
  <c r="F35" i="10"/>
  <c r="F17" i="10"/>
  <c r="F16" i="10"/>
  <c r="F15" i="10"/>
  <c r="F34" i="10"/>
  <c r="F14" i="10"/>
  <c r="F33" i="10"/>
  <c r="F32" i="10"/>
  <c r="F31" i="10"/>
  <c r="F13" i="10"/>
  <c r="F30" i="10"/>
  <c r="F12" i="10"/>
  <c r="F29" i="10"/>
  <c r="F11" i="10"/>
  <c r="F10" i="10"/>
  <c r="F28" i="10"/>
  <c r="F9" i="10"/>
  <c r="F27" i="10"/>
  <c r="F8" i="10"/>
  <c r="F26" i="10"/>
  <c r="F25" i="10"/>
  <c r="F7" i="10"/>
  <c r="F24" i="10"/>
  <c r="F6" i="10"/>
  <c r="F23" i="10"/>
  <c r="F22" i="10"/>
  <c r="F21" i="10"/>
  <c r="F20" i="10"/>
  <c r="F5" i="10"/>
  <c r="F20" i="2"/>
  <c r="F40" i="2"/>
  <c r="F39" i="2"/>
  <c r="F19" i="2"/>
  <c r="F38" i="2"/>
  <c r="F37" i="2"/>
  <c r="F18" i="2"/>
  <c r="F36" i="2"/>
  <c r="F17" i="2"/>
  <c r="F16" i="2"/>
  <c r="F15" i="2"/>
  <c r="F35" i="2"/>
  <c r="F14" i="2"/>
  <c r="F34" i="2"/>
  <c r="F33" i="2"/>
  <c r="F32" i="2"/>
  <c r="F13" i="2"/>
  <c r="F31" i="2"/>
  <c r="F12" i="2"/>
  <c r="F30" i="2"/>
  <c r="F11" i="2"/>
  <c r="F10" i="2"/>
  <c r="F29" i="2"/>
  <c r="F9" i="2"/>
  <c r="F28" i="2"/>
  <c r="F8" i="2"/>
  <c r="F27" i="2"/>
  <c r="F26" i="2"/>
  <c r="F7" i="2"/>
  <c r="F25" i="2"/>
  <c r="F6" i="2"/>
  <c r="F24" i="2"/>
  <c r="F23" i="2"/>
  <c r="F22" i="2"/>
  <c r="F21" i="2"/>
  <c r="F5" i="2"/>
  <c r="F41" i="2" s="1"/>
  <c r="F120" i="15"/>
  <c r="E120" i="15"/>
  <c r="D120" i="15"/>
  <c r="G119" i="15"/>
  <c r="G118" i="15"/>
  <c r="G117" i="15"/>
  <c r="G116" i="15"/>
  <c r="G115" i="15"/>
  <c r="G114" i="15"/>
  <c r="G113" i="15"/>
  <c r="G112" i="15"/>
  <c r="G111" i="15"/>
  <c r="G110" i="15"/>
  <c r="G109" i="15"/>
  <c r="G85" i="15"/>
  <c r="G81" i="15"/>
  <c r="G80" i="15"/>
  <c r="G79" i="15"/>
  <c r="G73" i="15"/>
  <c r="G72" i="15"/>
  <c r="G71" i="15"/>
  <c r="G70" i="15"/>
  <c r="G69" i="15"/>
  <c r="G68" i="15"/>
  <c r="G67" i="15"/>
  <c r="G66" i="15"/>
  <c r="G65" i="15"/>
  <c r="G64" i="15"/>
  <c r="G63" i="15"/>
  <c r="G62" i="15"/>
  <c r="G61" i="15"/>
  <c r="G58" i="15"/>
  <c r="G57" i="15"/>
  <c r="G56" i="15"/>
  <c r="G108" i="15"/>
  <c r="G107" i="15"/>
  <c r="G106" i="15"/>
  <c r="G105" i="15"/>
  <c r="G104" i="15"/>
  <c r="G103" i="15"/>
  <c r="G102" i="15"/>
  <c r="G101" i="15"/>
  <c r="G100" i="15"/>
  <c r="G99" i="15"/>
  <c r="G98" i="15"/>
  <c r="G97" i="15"/>
  <c r="G96" i="15"/>
  <c r="G95" i="15"/>
  <c r="G94" i="15"/>
  <c r="G93" i="15"/>
  <c r="G92" i="15"/>
  <c r="G91" i="15"/>
  <c r="G90" i="15"/>
  <c r="G89" i="15"/>
  <c r="G88" i="15"/>
  <c r="G87" i="15"/>
  <c r="G86" i="15"/>
  <c r="G55" i="15"/>
  <c r="G54" i="15"/>
  <c r="G53" i="15"/>
  <c r="G52" i="15"/>
  <c r="G51" i="15"/>
  <c r="G50" i="15"/>
  <c r="G49" i="15"/>
  <c r="G48" i="15"/>
  <c r="G47" i="15"/>
  <c r="G46" i="15"/>
  <c r="G45" i="15"/>
  <c r="G44" i="15"/>
  <c r="G43" i="15"/>
  <c r="G42" i="15"/>
  <c r="G41" i="15"/>
  <c r="G40" i="15"/>
  <c r="G39" i="15"/>
  <c r="G38" i="15"/>
  <c r="G37" i="15"/>
  <c r="G36" i="15"/>
  <c r="G35" i="15"/>
  <c r="G34" i="15"/>
  <c r="G33" i="15"/>
  <c r="G32" i="15"/>
  <c r="G31" i="15"/>
  <c r="G30" i="15"/>
  <c r="G29" i="15"/>
  <c r="G28" i="15"/>
  <c r="G27" i="15"/>
  <c r="G26" i="15"/>
  <c r="G25" i="15"/>
  <c r="G24" i="15"/>
  <c r="G23" i="15"/>
  <c r="G22" i="15"/>
  <c r="G21" i="15"/>
  <c r="G20" i="15"/>
  <c r="G19" i="15"/>
  <c r="G18" i="15"/>
  <c r="G17" i="15"/>
  <c r="G16" i="15"/>
  <c r="G15" i="15"/>
  <c r="G14" i="15"/>
  <c r="G13" i="15"/>
  <c r="G12" i="15"/>
  <c r="G11" i="15"/>
  <c r="G10" i="15"/>
  <c r="G9" i="15"/>
  <c r="G8" i="15"/>
  <c r="G7" i="15"/>
  <c r="G6" i="15"/>
  <c r="F260" i="14"/>
  <c r="E260" i="14"/>
  <c r="D260" i="14"/>
  <c r="G259" i="14"/>
  <c r="G258" i="14"/>
  <c r="G257" i="14"/>
  <c r="G256" i="14"/>
  <c r="G255" i="14"/>
  <c r="G254" i="14"/>
  <c r="G253" i="14"/>
  <c r="G252" i="14"/>
  <c r="G251" i="14"/>
  <c r="G250" i="14"/>
  <c r="G64" i="14"/>
  <c r="G249" i="14"/>
  <c r="G248" i="14"/>
  <c r="G247" i="14"/>
  <c r="G246" i="14"/>
  <c r="G245" i="14"/>
  <c r="G244" i="14"/>
  <c r="G243" i="14"/>
  <c r="G242" i="14"/>
  <c r="G241" i="14"/>
  <c r="G240" i="14"/>
  <c r="G239" i="14"/>
  <c r="G238" i="14"/>
  <c r="G237" i="14"/>
  <c r="G236" i="14"/>
  <c r="G235" i="14"/>
  <c r="G234" i="14"/>
  <c r="G233" i="14"/>
  <c r="G232" i="14"/>
  <c r="G231" i="14"/>
  <c r="G230" i="14"/>
  <c r="G229" i="14"/>
  <c r="G228" i="14"/>
  <c r="G227" i="14"/>
  <c r="G226" i="14"/>
  <c r="G225" i="14"/>
  <c r="G224" i="14"/>
  <c r="G223" i="14"/>
  <c r="G222" i="14"/>
  <c r="G221" i="14"/>
  <c r="G220" i="14"/>
  <c r="G219" i="14"/>
  <c r="G218" i="14"/>
  <c r="G217" i="14"/>
  <c r="G216" i="14"/>
  <c r="G215" i="14"/>
  <c r="G214" i="14"/>
  <c r="G213" i="14"/>
  <c r="G212" i="14"/>
  <c r="G63" i="14"/>
  <c r="G62" i="14"/>
  <c r="G61" i="14"/>
  <c r="G60" i="14"/>
  <c r="G59" i="14"/>
  <c r="G58" i="14"/>
  <c r="G57" i="14"/>
  <c r="G56" i="14"/>
  <c r="G55" i="14"/>
  <c r="G54" i="14"/>
  <c r="G53" i="14"/>
  <c r="G52" i="14"/>
  <c r="G51" i="14"/>
  <c r="G50" i="14"/>
  <c r="G49" i="14"/>
  <c r="G48" i="14"/>
  <c r="G47" i="14"/>
  <c r="G46" i="14"/>
  <c r="G45" i="14"/>
  <c r="G44" i="14"/>
  <c r="G43" i="14"/>
  <c r="G42" i="14"/>
  <c r="G41" i="14"/>
  <c r="G40" i="14"/>
  <c r="G39" i="14"/>
  <c r="G38" i="14"/>
  <c r="G37" i="14"/>
  <c r="G36" i="14"/>
  <c r="G35" i="14"/>
  <c r="G34" i="14"/>
  <c r="G33" i="14"/>
  <c r="G32" i="14"/>
  <c r="G31" i="14"/>
  <c r="G30" i="14"/>
  <c r="G29" i="14"/>
  <c r="G28" i="14"/>
  <c r="G27" i="14"/>
  <c r="G26" i="14"/>
  <c r="G25" i="14"/>
  <c r="G24" i="14"/>
  <c r="G23" i="14"/>
  <c r="G22" i="14"/>
  <c r="G21" i="14"/>
  <c r="G20" i="14"/>
  <c r="G19" i="14"/>
  <c r="G18" i="14"/>
  <c r="G17" i="14"/>
  <c r="G16" i="14"/>
  <c r="G15" i="14"/>
  <c r="G14" i="14"/>
  <c r="G13" i="14"/>
  <c r="G12" i="14"/>
  <c r="G11" i="14"/>
  <c r="G10" i="14"/>
  <c r="G9" i="14"/>
  <c r="G8" i="14"/>
  <c r="G7" i="14"/>
  <c r="G6" i="14"/>
  <c r="C40" i="10"/>
  <c r="F40" i="16" l="1"/>
  <c r="F40" i="10"/>
  <c r="G120" i="15"/>
  <c r="G260" i="14"/>
  <c r="E223" i="4" l="1"/>
  <c r="F223" i="4"/>
  <c r="G223" i="4"/>
  <c r="H223" i="4"/>
  <c r="I223" i="4"/>
  <c r="J223" i="4"/>
  <c r="K223" i="4"/>
  <c r="L223" i="4"/>
  <c r="D223" i="4"/>
  <c r="M223" i="4" l="1"/>
</calcChain>
</file>

<file path=xl/sharedStrings.xml><?xml version="1.0" encoding="utf-8"?>
<sst xmlns="http://schemas.openxmlformats.org/spreadsheetml/2006/main" count="3708" uniqueCount="375">
  <si>
    <t>Grup de titulació</t>
  </si>
  <si>
    <t>Cos i escala/ categoria laboral</t>
  </si>
  <si>
    <t>Nombre de llocs ocupats</t>
  </si>
  <si>
    <t>Col·lectiu</t>
  </si>
  <si>
    <t>ADVOCACIA</t>
  </si>
  <si>
    <t>C. SUPERIOR ADMINIST.GRAL.</t>
  </si>
  <si>
    <t>C.SUP.ADMO/E.INSPEC.FINAN.</t>
  </si>
  <si>
    <t>C.TIT.SUP/ESC.ARQUITECTURA</t>
  </si>
  <si>
    <t>C.TIT.SUP/ESC.ARXIVÍSTICA</t>
  </si>
  <si>
    <t>C.TIT.SUP/ESC.BIOLOGIA</t>
  </si>
  <si>
    <t>C.TIT.SUP/ESC.CARTOGRAFIA</t>
  </si>
  <si>
    <t>C.TIT.SUP/ESC.ED.FÍSICA</t>
  </si>
  <si>
    <t>C.TIT.SUP/ESC.ENG.AGRO.</t>
  </si>
  <si>
    <t>C.TIT.SUP/ESC.ENG.CCP</t>
  </si>
  <si>
    <t>C.TIT.SUP/ESC.ENG.FORESTS</t>
  </si>
  <si>
    <t>C.TIT.SUP/ESC.ENG.INDUS.</t>
  </si>
  <si>
    <t>C.TIT.SUP/ESC.ENG.MINES</t>
  </si>
  <si>
    <t>C.TIT.SUP/ESC.ENG.QUÍMICA</t>
  </si>
  <si>
    <t>C.TIT.SUP/ESC.ENG.TELECOM.</t>
  </si>
  <si>
    <t>C.TIT.SUP/ESC.GEOFÍSICA</t>
  </si>
  <si>
    <t>C.TIT.SUP/ESC.GEOGRAFIA</t>
  </si>
  <si>
    <t>C.TIT.SUP/ESC.GEOLOGIA</t>
  </si>
  <si>
    <t>C.TIT.SUP/ESC.INSP.SEG.NU.</t>
  </si>
  <si>
    <t>C.TIT.SUP/ESC.METGE AVALU.</t>
  </si>
  <si>
    <t>C.TIT.SUP/ESC.P.A.ARQUEOL.</t>
  </si>
  <si>
    <t>C.TIT.SUP/ESC.P.A.CONS.MU.</t>
  </si>
  <si>
    <t>C.TIT.SUP/ESC.P.H.ART.P.</t>
  </si>
  <si>
    <t>C.TIT.SUP/ESC.PEDAGOGIA</t>
  </si>
  <si>
    <t>C.TIT.SUP/ESC.PLANIF.L.</t>
  </si>
  <si>
    <t>C.TIT.SUP/ESC.PSICOLOGIA</t>
  </si>
  <si>
    <t>C.TIT.SUP/ESC.QUÍMICA</t>
  </si>
  <si>
    <t>C.TIT.SUP/ESC.SALUT PÚBLI.</t>
  </si>
  <si>
    <t>C.TIT.SUP/ESC.SERV.PENIT.</t>
  </si>
  <si>
    <t>C.TIT.SUP/ESC.VETERINÀRIA</t>
  </si>
  <si>
    <t>COS INTERV. GTAT/ESC.SUP</t>
  </si>
  <si>
    <t>COS INTERV.GTAT/ESC.T.C.C.</t>
  </si>
  <si>
    <t>COS TITULACIÓ SUPERIOR</t>
  </si>
  <si>
    <t>COSSOS. INST. SANITÀRIES A</t>
  </si>
  <si>
    <t>DOCÈNCIA A</t>
  </si>
  <si>
    <t>INSPECCIÓ D'EDUCACIÓ</t>
  </si>
  <si>
    <t>INSPECTOR DE TREBALL</t>
  </si>
  <si>
    <t>A1</t>
  </si>
  <si>
    <t>C1</t>
  </si>
  <si>
    <t>C2</t>
  </si>
  <si>
    <t>Nombre de llocs</t>
  </si>
  <si>
    <t>Administració i tècnic</t>
  </si>
  <si>
    <t>C. GESTIÓ ADMO. GENERAL</t>
  </si>
  <si>
    <t>C.DIP./ESC.ARQUITECT. TÈC.</t>
  </si>
  <si>
    <t>C.DIP./ESC.BIBLIOTECONOMIA</t>
  </si>
  <si>
    <t>C.DIP./ESC.EDUCACIÓ SOCIAL</t>
  </si>
  <si>
    <t>C.DIP./ESC.ENG.TÈC.AGRÍCO.</t>
  </si>
  <si>
    <t>C.DIP./ESC.ENG.TÈC.FORESTS</t>
  </si>
  <si>
    <t>C.DIP./ESC.ENG.TÈC.INDUST.</t>
  </si>
  <si>
    <t>C.DIP./ESC.ENG.TÈC.MINES</t>
  </si>
  <si>
    <t>C.DIP./ESC.ENG.TÈC.OB.P.</t>
  </si>
  <si>
    <t>C.DIP./ESC.ENG.TÈC.TELEC.</t>
  </si>
  <si>
    <t>C.DIP./ESC.ENG.TÈC.TOPOGR.</t>
  </si>
  <si>
    <t>C.DIP./ESC.INTÈR.INF.TURI.</t>
  </si>
  <si>
    <t>C.DIP./ESC.SALUT PÚBLICA</t>
  </si>
  <si>
    <t>C.DIP./ESC.SV.PENITEN. B</t>
  </si>
  <si>
    <t>C.DIP./ESC.TREBALL SOCIAL</t>
  </si>
  <si>
    <t>SUBINSPECTORS LAB/E.OC.SS</t>
  </si>
  <si>
    <t>SUBINSPECTORS LAB/E.SS SL</t>
  </si>
  <si>
    <t>A2</t>
  </si>
  <si>
    <t>A3</t>
  </si>
  <si>
    <t>C. ADMINISTRATIU GTAT.</t>
  </si>
  <si>
    <t>C.TÈC.ESP/ESC.ANAL.LABORA.</t>
  </si>
  <si>
    <t>C.TÈC.ESP/ESC.DELINEACIÓ</t>
  </si>
  <si>
    <t>COSSOS. INST. SANITÀRIES C</t>
  </si>
  <si>
    <t>C. AUXILIAR ADMO. GTAT.</t>
  </si>
  <si>
    <t>C.AUX.T./ESC.AUXILIAR LAB.</t>
  </si>
  <si>
    <t>C. SUBALTERN GENERALITAT</t>
  </si>
  <si>
    <t>Agrupacions professionals</t>
  </si>
  <si>
    <t>C.AG.R/E.EX/SOTSINSPECTOR</t>
  </si>
  <si>
    <t>Agent rural</t>
  </si>
  <si>
    <t>C.AG.RUR/E.BAS/AGENT MAJOR</t>
  </si>
  <si>
    <t>C.AG.RUR/E.BAS/OFICIAL/LA</t>
  </si>
  <si>
    <t>C.AG.RURALS/E.BÀSICA/AGENT</t>
  </si>
  <si>
    <t>BOMBERS/E.SUP-INSPECTOR</t>
  </si>
  <si>
    <t>BOMBERS/E.EXE.-SOTS-INSP.</t>
  </si>
  <si>
    <t>BOMBER/E.TÈCNICA-BOMBER 1a</t>
  </si>
  <si>
    <t>BOMBERS/E.TÈCNICA-CAPORAL</t>
  </si>
  <si>
    <t>BOMBERS/E.TÈCNICA-OFICIAL</t>
  </si>
  <si>
    <t>BOMBERS/E.TÈCNICA-SERGENT</t>
  </si>
  <si>
    <t>Bomber</t>
  </si>
  <si>
    <t>BOMBERS</t>
  </si>
  <si>
    <t>MOSSOS E./E.SUP.-COMISSARI</t>
  </si>
  <si>
    <t>MOSSOS E./E.SUP.-INTENDENT</t>
  </si>
  <si>
    <t>MOSSOS E./PERS. FACULTATIU</t>
  </si>
  <si>
    <t>Mosso d'esquadra</t>
  </si>
  <si>
    <t>MOSSOS E./E.EXE.-INSPECT.</t>
  </si>
  <si>
    <t>MOSSOS E./PERSONAL TÈCNIC</t>
  </si>
  <si>
    <t>MOSSOS E./E.BASICA-CAPORAL</t>
  </si>
  <si>
    <t>MOSSOS E./E.BÀSICA-MOSSO</t>
  </si>
  <si>
    <t>MOSSOS E./E.INT.-SERGENT</t>
  </si>
  <si>
    <t>MOSSOS E./E.INT.-SOTS INSP</t>
  </si>
  <si>
    <t xml:space="preserve">C. PROFES. MÚSICA I ARTS. </t>
  </si>
  <si>
    <t>PROFESSORS ARTS PLAS. DISS</t>
  </si>
  <si>
    <t>PROFESSORS D'ENSENYAMENT S</t>
  </si>
  <si>
    <t>PROFESSORS ESCOLES OFICIAL</t>
  </si>
  <si>
    <t>PROFESSORS ESPECIALISTES E</t>
  </si>
  <si>
    <t>PROFESSORS TECNICS FORMACI</t>
  </si>
  <si>
    <t>Docent</t>
  </si>
  <si>
    <t xml:space="preserve">MESTRES                   </t>
  </si>
  <si>
    <t>MESTRES TALLER ARTS PLASTI</t>
  </si>
  <si>
    <t>Sanitari local</t>
  </si>
  <si>
    <t>SANITARI LOCAL GRUP A1</t>
  </si>
  <si>
    <t>SANITARI LOCAL GRUP A2</t>
  </si>
  <si>
    <t>MEDICINA FORENSE ADM.JUST.</t>
  </si>
  <si>
    <t>GESTIO PROCESSAL I ADMVA.</t>
  </si>
  <si>
    <t>TRAMITACIO PROCESS.I ADMVA</t>
  </si>
  <si>
    <t>AUXILI JUDICIAL</t>
  </si>
  <si>
    <t>Administració de Justícia</t>
  </si>
  <si>
    <t>ANALISTA INFORMATIC</t>
  </si>
  <si>
    <t>ANTROPÒLEG/A</t>
  </si>
  <si>
    <t>ARQUITECTE</t>
  </si>
  <si>
    <t>CONSERVADOR BENS CULTURALS</t>
  </si>
  <si>
    <t>ENGINYER</t>
  </si>
  <si>
    <t>LLICENCIAT</t>
  </si>
  <si>
    <t>METGE</t>
  </si>
  <si>
    <t>METGE RESIDENT</t>
  </si>
  <si>
    <t>MUSICÒLEG</t>
  </si>
  <si>
    <t>PERIODISTA</t>
  </si>
  <si>
    <t>PROF.ESCOLA CAP.NAUTIC-PES</t>
  </si>
  <si>
    <t>PROFES. ESCOLA CAP.AGRÀRIA</t>
  </si>
  <si>
    <t>PROFESSOR DE L'INEFC</t>
  </si>
  <si>
    <t>TECNIC</t>
  </si>
  <si>
    <t>ANALISTA-PROGRAMADOR INF.</t>
  </si>
  <si>
    <t>CAP DE 1A. ADMINISTRACIÓ</t>
  </si>
  <si>
    <t>PROTOCOL-RELACIONS PÚB.</t>
  </si>
  <si>
    <t>TÈCNIC/A EXPERT/A G.S.A.E</t>
  </si>
  <si>
    <t>CAP 2A. MANTENIMENT</t>
  </si>
  <si>
    <t>CAP DE 2A. D'ADMINISTRACIÓ</t>
  </si>
  <si>
    <t>PROFESSOR ESC.CAP.AGRÀRIA</t>
  </si>
  <si>
    <t>TÈCNIC/A ADMINIS. EADOP</t>
  </si>
  <si>
    <t>TÈCNIC/A D'EDICIÓ I DISS.</t>
  </si>
  <si>
    <t>TÈCNIC/A LINGÜISTA</t>
  </si>
  <si>
    <t>TÈCNIC/A PREIMPRESSIÓ PROD</t>
  </si>
  <si>
    <t>B1</t>
  </si>
  <si>
    <t>AUDIOPROTESISTA</t>
  </si>
  <si>
    <t>DINAMITZADOR LINGÜISTA</t>
  </si>
  <si>
    <t>DIPLOMAT EN ESTADÍSTICA</t>
  </si>
  <si>
    <t>DIPLOMAT EN INFERMERIA</t>
  </si>
  <si>
    <t>DIPLOMAT TREBALL SOCIAL</t>
  </si>
  <si>
    <t>EDUCADOR SOCIAL</t>
  </si>
  <si>
    <t>EDUCADOR/A LLAR D'INFANTS</t>
  </si>
  <si>
    <t>FISIOTERAPEUTA</t>
  </si>
  <si>
    <t>LOGOPEDA</t>
  </si>
  <si>
    <t>MONITOR FORMACIÓ OCUPACIO.</t>
  </si>
  <si>
    <t>PÈRIT</t>
  </si>
  <si>
    <t>PODÒLEG</t>
  </si>
  <si>
    <t>PROGRAMADOR INFORMATIC</t>
  </si>
  <si>
    <t>PSICOMOTRICISTA</t>
  </si>
  <si>
    <t>RESTAURADOR BENS CULTURALS</t>
  </si>
  <si>
    <t>TECNIC DE GESTIO</t>
  </si>
  <si>
    <t>TECNIC EMPRESES ACT.TURIS.</t>
  </si>
  <si>
    <t>TERAPEUTA OCUPACIONAL</t>
  </si>
  <si>
    <t>TUTOR/A RESIDENCIA</t>
  </si>
  <si>
    <t>ANALISTA LABORATORI</t>
  </si>
  <si>
    <t>CABUSSADOR PROFES.-PATRO</t>
  </si>
  <si>
    <t>EDUCADORS C.PUB. EDUC.ESP.</t>
  </si>
  <si>
    <t>ENC. CENTRE. CONS. CARR.</t>
  </si>
  <si>
    <t>ENCARREGAT</t>
  </si>
  <si>
    <t>GOVERNANT</t>
  </si>
  <si>
    <t>INTEGRADOR/A SOCIAL</t>
  </si>
  <si>
    <t>TÈCNIC ADMINISTRATIU</t>
  </si>
  <si>
    <t>TECNIC DOCENT</t>
  </si>
  <si>
    <t>TÈCNIC ESP. MEDI NATURAL</t>
  </si>
  <si>
    <t>TÈCNIC ESPECIALISTA</t>
  </si>
  <si>
    <t>TECNIC UN.MB.VIG.CONT.ATM.</t>
  </si>
  <si>
    <t>TECNIC XARXA VIG.CONT.ATM.</t>
  </si>
  <si>
    <t>TRADUCTOR-INTERPRET</t>
  </si>
  <si>
    <t>AUX. INSPECCIÓ TRANSPORT</t>
  </si>
  <si>
    <t>AUXILIAR TECNIC</t>
  </si>
  <si>
    <t>CAP D'EQUIP</t>
  </si>
  <si>
    <t>CAP EQUIP CENTRE CONS.CAR.</t>
  </si>
  <si>
    <t>CONDUCTOR (CARNET C)</t>
  </si>
  <si>
    <t>ESPECIALISTA D'OFICIS</t>
  </si>
  <si>
    <t>MONITOR</t>
  </si>
  <si>
    <t>OPERADOR MAQUINARIA PESADA</t>
  </si>
  <si>
    <t>OPERADOR ORDINADOR</t>
  </si>
  <si>
    <t>RESPONSABLE MAGATZEM</t>
  </si>
  <si>
    <t>TÈC.CENTRES DISMI.PSIQUICS</t>
  </si>
  <si>
    <t>TECNIC AUX.OBRES PUBLIQUES</t>
  </si>
  <si>
    <t>XOFER/A SERVEI DE REPRES.</t>
  </si>
  <si>
    <t>D1</t>
  </si>
  <si>
    <t>AGENT CENSAL</t>
  </si>
  <si>
    <t>AUXILIAR ADMINISTRATIU</t>
  </si>
  <si>
    <t>AUXILIAR DE GERIATRIA</t>
  </si>
  <si>
    <t>AUXILIAR EDUCACIO ESPECIAL</t>
  </si>
  <si>
    <t>AUXILIAR EDUCADOR/A</t>
  </si>
  <si>
    <t>AUXILIAR SANITARI</t>
  </si>
  <si>
    <t>CONDUCTOR (CARNET B2)</t>
  </si>
  <si>
    <t>EMMAGATZEMADOR</t>
  </si>
  <si>
    <t>GUARDA RESERVA FAUNA</t>
  </si>
  <si>
    <t>OFICIALIA DE 1A.</t>
  </si>
  <si>
    <t>RECEPCIONISTA</t>
  </si>
  <si>
    <t>TELEFONISTA</t>
  </si>
  <si>
    <t>TREBALLADOR FAMILIAR</t>
  </si>
  <si>
    <t>VIGILANT AUX. EXPLOTACIO</t>
  </si>
  <si>
    <t>D2</t>
  </si>
  <si>
    <t>AJUDANT DE CUINA-NETEJADOR</t>
  </si>
  <si>
    <t>AJUDANT D'OFICI</t>
  </si>
  <si>
    <t>CAMBRER-NETEJADOR</t>
  </si>
  <si>
    <t>PERSONAL SERV. ESPECIALIT.</t>
  </si>
  <si>
    <t>E</t>
  </si>
  <si>
    <t>GUARDA</t>
  </si>
  <si>
    <t>NETEJADOR</t>
  </si>
  <si>
    <t>PEO-MOSSO</t>
  </si>
  <si>
    <t>PORTER</t>
  </si>
  <si>
    <t>SUBALTERN</t>
  </si>
  <si>
    <t>Laboral Conveni Generalitat</t>
  </si>
  <si>
    <t>Execució penal</t>
  </si>
  <si>
    <t>C.TÈC.ESP/ESC.SV.PENIT.C</t>
  </si>
  <si>
    <t>C.AUX.T./ESC.GRUP SV.PEN.D</t>
  </si>
  <si>
    <t>PRESIDÈNCIA</t>
  </si>
  <si>
    <t>CENTRE D'ESTUDIS D'OPINIÓ</t>
  </si>
  <si>
    <t>ESCOLA D'ADMINISTRACIÓ PÚBLICA DE CATALUNYA</t>
  </si>
  <si>
    <t>PATRONAT DE LA MUNTANYA DE MONTSERRAT</t>
  </si>
  <si>
    <t>ENTITAT AUTÒNOMA DEL DIARI OFICIAL I DE PUBLICACIONS DE LA GENERALITAT DE CATALUNYA (EADOP)</t>
  </si>
  <si>
    <t>ECONOMIA I FINANCES</t>
  </si>
  <si>
    <t>INSTITUT D'ESTADÍSTICA DE CATALUNYA (IDESCAT)</t>
  </si>
  <si>
    <t>INTERIOR I SEGURETAT PÚBLICA</t>
  </si>
  <si>
    <t>INSTITUT DE SEGURETAT PÚBLICA DE CATALUNYA</t>
  </si>
  <si>
    <t>SERVEI CATALÀ DE TRÀNSIT</t>
  </si>
  <si>
    <t>JUSTÍCIA I QUALITAT DEMOCRÀTICA</t>
  </si>
  <si>
    <t>CENTRE D'ESTUDIS JURÍDICS I FORMACIÓ ESPECIALITZADA</t>
  </si>
  <si>
    <t>TERRITORI, HABITATGE I TRANSICIÓ ECOLÒGICA</t>
  </si>
  <si>
    <t>INSTITUT PER AL DESENVOLUPAMENT I LA PROMOCIÓ DE L'ALT PIRINEU I ARAN (IDAPA)</t>
  </si>
  <si>
    <t>SALUT</t>
  </si>
  <si>
    <t>EDUCACIÓ I FORMACIÓ PROFESSIONAL</t>
  </si>
  <si>
    <t>AGÈNCIA PÚBLICA DE FORMACIÓ I QUALIFICACIÓ PROFESSIONALS DE CATALUNYA</t>
  </si>
  <si>
    <t>DRETS SOCIALS I INCLUSIÓ</t>
  </si>
  <si>
    <t>INSTITUT CATALÀ DE L'ACOLLIMENT I DE L'ADOPCIÓ</t>
  </si>
  <si>
    <t>EMPRESA I TREBALL</t>
  </si>
  <si>
    <t>AGÈNCIA CATALANA DEL CONSUM</t>
  </si>
  <si>
    <t>SERVEI PÚBLIC D'OCUPACIÓ DE CATALUNYA</t>
  </si>
  <si>
    <t>IGUALTAT I FEMINISME</t>
  </si>
  <si>
    <t>INSTITUT CATALÀ DE LES DONES</t>
  </si>
  <si>
    <t>UNIÓ EUROPEA I ACCIÓ EXTERIOR</t>
  </si>
  <si>
    <t>RECERCA I UNIVERSITATS</t>
  </si>
  <si>
    <t>AGRICULTURA, RAMADERIA, PESCA I ALIMENTACIÓ</t>
  </si>
  <si>
    <t>INSTITUT CATALÀ DE LA VINYA I EL VI (INCAVÍ)</t>
  </si>
  <si>
    <t>ESPORTS</t>
  </si>
  <si>
    <t>CONSELL CATALÀ DE L'ESPORT</t>
  </si>
  <si>
    <t>CULTURA</t>
  </si>
  <si>
    <t>BIBLIOTECA DE CATALUNYA</t>
  </si>
  <si>
    <t>POLÍTICA LINGÜÍSTICA</t>
  </si>
  <si>
    <t>Fins 25 anys</t>
  </si>
  <si>
    <t>De 26 a 40 anys</t>
  </si>
  <si>
    <t>De 41 a 55 anys</t>
  </si>
  <si>
    <t>Més de 55 anys</t>
  </si>
  <si>
    <t>Total llocs ocupats</t>
  </si>
  <si>
    <t>0-5</t>
  </si>
  <si>
    <t>6-10</t>
  </si>
  <si>
    <t>11-15</t>
  </si>
  <si>
    <t>16-20</t>
  </si>
  <si>
    <t>21-25</t>
  </si>
  <si>
    <t>26-30</t>
  </si>
  <si>
    <t>31-35</t>
  </si>
  <si>
    <t>36-40</t>
  </si>
  <si>
    <t>41-45</t>
  </si>
  <si>
    <t>Total</t>
  </si>
  <si>
    <t>Cos i escala / categoria laboral</t>
  </si>
  <si>
    <t>Tipus de personal</t>
  </si>
  <si>
    <t>Àmbit</t>
  </si>
  <si>
    <t>Nombre de persones</t>
  </si>
  <si>
    <t>laboral fix</t>
  </si>
  <si>
    <t>Nombre de llocs vacants reservades</t>
  </si>
  <si>
    <t>Nombre de llocs vacants no reservades</t>
  </si>
  <si>
    <t>Departament d'adscripció</t>
  </si>
  <si>
    <t>Departament / Entitat</t>
  </si>
  <si>
    <t>Nombre de llocs vacants reservats</t>
  </si>
  <si>
    <t>Nombre de llocs vacants no reservats</t>
  </si>
  <si>
    <t>PROFESSOR</t>
  </si>
  <si>
    <t xml:space="preserve">ADVOCACIA </t>
  </si>
  <si>
    <t>Relació de nombre d'efectius de personal estructural i vacants pressupostades d'acord amb la seva classificació per cossos, escales i categories laborals, diferenciats per col·lectius del sistema de gestió integrada de personal (GIP-SIP): llocs base</t>
  </si>
  <si>
    <t>Relació de nombre d'efectius de personal estructural i vacants pressupostades d'acord amb la seva classificació per cossos, escales i categories laborals, diferenciats per col·lectius del sistema de gestió integrada de personal (GIP-SIP): llocs singulars i de comandament</t>
  </si>
  <si>
    <t>Dades globals de temporalitat estructural de la Generalitat de Catalunya a data 30/06/2025</t>
  </si>
  <si>
    <t>Relació de nombre d'efectius de personal estructural i vacants pressupostades amb indicació de la seva distribució per departaments i organismes autònoms: llocs base i llocs singulars i de comandament</t>
  </si>
  <si>
    <t>Relació de nombre efectius de personal estructural i vacants pressupostades amb indicació de la seva distribució per departaments i organismes autònoms: llocs singulars i de comandament</t>
  </si>
  <si>
    <t>Relació de nombre d'efectius de personal estructural amb indicació de la seva antiguitat en el cos, escala o categoria laboral, per franges</t>
  </si>
  <si>
    <t>Relació de nombre d'efectius de personal estructural amb indicació de la seva estructura d'edat: llocs singulars i de comandament</t>
  </si>
  <si>
    <t>A1 TÈCNIC/A-GESTIÓ DEL TRÀNSIT</t>
  </si>
  <si>
    <t>A1 TÈCNIC/A-SEGURETAT VIÀRIA I MOBILITAT</t>
  </si>
  <si>
    <t>TÈCNIC/A-DOCUMENTACIÓ I INFORMACIÓ</t>
  </si>
  <si>
    <t>TÈCNIC/A-EXPERT/A EN POLÍTIQUES MIGRATÒRIES</t>
  </si>
  <si>
    <t>TÈCNIC/A-GESTIÓ DEL TRÀNSIT</t>
  </si>
  <si>
    <t>TÈCNIC/A-GESTIÓ I ADMINISTRACIÓ SANITÀRIA-METGE/ESSA AVALUADOR/A</t>
  </si>
  <si>
    <t>TÈCNIC/A-INSERCIÓ LABORAL PERSONAL DISCAPACITAT INTEL·LECTUAL</t>
  </si>
  <si>
    <t>TÈCNIC/A-SEGURETAT VIÀRIA I MOBILITAT</t>
  </si>
  <si>
    <t>C1 TÈCNIC/A ESPECIALISTA-MANTENIMENT</t>
  </si>
  <si>
    <t>C1 TÈCNIC/A ESPECIALISTA-OPERADOR/A CONTROL AGENTS RURALS</t>
  </si>
  <si>
    <t>C1 TÈCNIC/A ESPECIALISTA-OPERADOR/A CONTROL BOMBERS</t>
  </si>
  <si>
    <t>C1 TÈCNIC/A ESPECIALISTA-OPERADOR/A CONTROL CARRETERES</t>
  </si>
  <si>
    <t>C1 TÈCNIC/A ESPECIALISTA-PATOLOGIA FORENSE</t>
  </si>
  <si>
    <t>TÈCNIC/A ESPECIALISTA-ANIMADOR/A SOCIOCULTURAL</t>
  </si>
  <si>
    <t>TÈCNIC/A ESPECIALISTA-ARTS GRÀFIQUES</t>
  </si>
  <si>
    <t>TÈCNIC/A ESPECIALISTA-CONTROLADOR/A PECUARI/ÀRIA</t>
  </si>
  <si>
    <t>TÈCNIC/A ESPECIALISTA-CUINER/A</t>
  </si>
  <si>
    <t>TÈCNIC/A ESPECIALISTA-EDUCACIÓ INFANTIL</t>
  </si>
  <si>
    <t>TÈCNIC/A ESPECIALISTA-EXPLOTACIÓ DE CARRETERES</t>
  </si>
  <si>
    <t>TÈCNIC/A ESPECIALISTA-EXPROPIACIONS</t>
  </si>
  <si>
    <t>TÈCNIC/A ESPECIALISTA-GUARDA MAJOR DE RESERVA DE FAUNA</t>
  </si>
  <si>
    <t>TÈCNIC/A ESPECIALISTA-INFORMÀTIC/A</t>
  </si>
  <si>
    <t>TÈCNIC/A ESPECIALISTA-INSPECTOR/A DE PORTS I COSTES</t>
  </si>
  <si>
    <t>TÈCNIC/A ESPECIALISTA-MANTENIMENT</t>
  </si>
  <si>
    <t>TÈCNIC/A ESPECIALISTA-MANTENIMENT D'HELICÒPTER</t>
  </si>
  <si>
    <t>TÈCNIC/A ESPECIALISTA-MAQUINISTA</t>
  </si>
  <si>
    <t>TÈCNIC/A ESPECIALISTA-OBRES PÚBLIQUES</t>
  </si>
  <si>
    <t>TÈCNIC/A ESPECIALISTA-OPERADOR/A CONTROL AGENTS RURALS</t>
  </si>
  <si>
    <t>TÈCNIC/A ESPECIALISTA-OPERADOR/A CONTROL BOMBERS</t>
  </si>
  <si>
    <t>TÈCNIC/A ESPECIALISTA-OPERADOR/A CONTROL CARRETERES</t>
  </si>
  <si>
    <t>TÈCNIC/A ESPECIALISTA-OPERADOR/A CONTROL PROTECCIÓ CIVIL</t>
  </si>
  <si>
    <t>TÈCNIC/A ESPECIALISTA-OPERADOR/A DE GESTIÓ DEL TRÀNSIT</t>
  </si>
  <si>
    <t>TÈCNIC/A ESPECIALISTA-PATOLOGIA FORENSE</t>
  </si>
  <si>
    <t>TÈCNIC/A ESPECIALISTA-SO I IMATGE</t>
  </si>
  <si>
    <t>TÈCNIC/A ESPECIALISTA-SOBREESTANT D'OBRES PÚBLIQUES</t>
  </si>
  <si>
    <t>TÈCNIC/A ESPECIALISTA-TELECOMUNICACIONS</t>
  </si>
  <si>
    <t>TÈCNIC/A ESPECIALISTA-TREBALL DE CAMP</t>
  </si>
  <si>
    <t>D1 OFICIAL/A DE 1A.-AGRARI/ÀRIA</t>
  </si>
  <si>
    <t>D1 OFICIAL/A DE 1A.-ARTS GRÀFIQUES</t>
  </si>
  <si>
    <t>D1 OFICIAL/A DE 1A.-AUXILIAR D'INTERNAT</t>
  </si>
  <si>
    <t>D1 OFICIAL/A DE 1A.-BUGADER/A</t>
  </si>
  <si>
    <t>D1 OFICIAL/A DE 1A.-CAMBRER/A</t>
  </si>
  <si>
    <t>D1 OFICIAL/A DE 1A.-CAMINAIRE</t>
  </si>
  <si>
    <t>D1 OFICIAL/A DE 1A.-CONSERVADOR/A DE CARRETERES</t>
  </si>
  <si>
    <t>D1 OFICIAL/A DE 1A.-CUINER/A</t>
  </si>
  <si>
    <t>D1 OFICIAL/A DE 1A.-ELECTRICISTA</t>
  </si>
  <si>
    <t>D1 OFICIAL/A DE 1A.-FUSTER/A</t>
  </si>
  <si>
    <t>D1 OFICIAL/A DE 1A.-JARDINER/A</t>
  </si>
  <si>
    <t>D1 OFICIAL/A DE 1A.-LABORATORI</t>
  </si>
  <si>
    <t>D1 OFICIAL/A DE 1A.-LLAUNER/A</t>
  </si>
  <si>
    <t>D1 OFICIAL/A DE 1A.-MANTENIMENT</t>
  </si>
  <si>
    <t>D1 OFICIAL/A DE 1A.-MAQUINISTA</t>
  </si>
  <si>
    <t>D1 OFICIAL/A DE 1A.-MECÀNIC/A</t>
  </si>
  <si>
    <t>D1 OFICIAL/A DE 1A.-PALETA</t>
  </si>
  <si>
    <t>D1 OFICIAL/A DE 1A.-PRÀCTIC/A ESPECIALITZAT/ADA</t>
  </si>
  <si>
    <t>D1 OFICIAL/A DE 1A.-PREVENCIÓ ACTIVA FORESTAL</t>
  </si>
  <si>
    <t>D1 OFICIAL/A DE 1A.-REPROGRAFIA</t>
  </si>
  <si>
    <t>D1 OFICIAL/A DE 1A.-TALLER-RÀDIO</t>
  </si>
  <si>
    <t>D1 OFICIAL/A DE 1A.-VAQUER/A</t>
  </si>
  <si>
    <t>D2 AJUDANT/A D'OFICI-BUGADER/A</t>
  </si>
  <si>
    <t>D2 AJUDANT/A D'OFICI-CUINER/A</t>
  </si>
  <si>
    <t>Relació de nombre efectius de personal estructural i vacants pressupostades amb indicació de la seva distribució per departaments i organismes autònoms: llocs base</t>
  </si>
  <si>
    <t>Relació de nombre efectius de personal estructural amb indicació de la seva estructura d'edat: llocs base</t>
  </si>
  <si>
    <t>No informat</t>
  </si>
  <si>
    <t>Relació de nombre de llocs de treball singulars i de comandament, per departaments i organismes autònoms, amb criticitat a efectes de relleu generacional (llocs de treball ocupats per personal amb una edat igual o superior a 55 anys i amb antiguitat de 10 o més anys en el lloc de treball)</t>
  </si>
  <si>
    <t>INSTITUT PER AL DESENVOLUPAMENT DE LES COMARQUES DE L'EBRE (IDECE)</t>
  </si>
  <si>
    <t>INSTITUT NACIONAL D'EDUCACIÓ FÍSICA DE CATALUNYA (INEFC)</t>
  </si>
  <si>
    <t>INSTITUCIÓ DE LES LLETRES CATALANES (ILC)</t>
  </si>
  <si>
    <t>Relació de mentories realitzades, per departaments i organismes autònoms, des de l’entrada en vigor de la Instrucció 2/2023, de 20 de juliol, sobre l’aplicació de mesures per gestionar el coneixement crític a l’Administració de la Generalitat de Catalunya i els seus organismes autònoms</t>
  </si>
  <si>
    <t>Llocs de càrrec</t>
  </si>
  <si>
    <t>Llocs singulars</t>
  </si>
  <si>
    <t>Total de llocs</t>
  </si>
  <si>
    <t>SERVEI CATALA DE TRANSIT</t>
  </si>
  <si>
    <t>INSTITUT D'ESTADISTICA DE CATALUNYA (IDESCAT)</t>
  </si>
  <si>
    <t>Càrrecs CE</t>
  </si>
  <si>
    <t>Càrrecs LD</t>
  </si>
  <si>
    <t>Total Càrrecs</t>
  </si>
  <si>
    <t>Singulars CE</t>
  </si>
  <si>
    <t>Singulars LD</t>
  </si>
  <si>
    <t>Total Singulars</t>
  </si>
  <si>
    <t>Departament</t>
  </si>
  <si>
    <t>Relació de nombre d’efectius de personal estructural amb indicació de la seva estructura d’edat: llocs base i llocs singulars i de comandament</t>
  </si>
  <si>
    <t>Relació de nombre de llocs de treball singulars i de comandament, dels departaments i organismes autònoms, ocupats de forma provisional per un període igual o superior a 4 mesos (llocs no reservats)</t>
  </si>
  <si>
    <t>Administració general</t>
  </si>
  <si>
    <t>funcionari de carrera</t>
  </si>
  <si>
    <t>eventual</t>
  </si>
  <si>
    <t>temporal estructural</t>
  </si>
  <si>
    <t>temporal conjuntural</t>
  </si>
  <si>
    <t>Docència (docents i administració)</t>
  </si>
  <si>
    <t>Administració de justícia</t>
  </si>
  <si>
    <t>Institucions sanitàries</t>
  </si>
  <si>
    <t xml:space="preserve">Nombre de llocs amb criticitat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</si>
</sst>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family val="2"/>
      <scheme val="minor"/>
    </font>
    <font>
      <sz val="10"/>
      <color theme="1"/>
      <name val="Arial Bold"/>
    </font>
    <font>
      <b/>
      <sz val="9.5"/>
      <color theme="1"/>
      <name val="Arial Bold"/>
    </font>
    <font>
      <sz val="8"/>
      <color theme="1"/>
      <name val="Arial"/>
      <family val="2"/>
    </font>
    <font>
      <sz val="9"/>
      <color theme="1"/>
      <name val="Arial"/>
      <family val="2"/>
    </font>
    <font>
      <b/>
      <sz val="8"/>
      <color theme="1"/>
      <name val="Arial"/>
      <family val="2"/>
    </font>
    <font>
      <b/>
      <sz val="9"/>
      <color theme="1"/>
      <name val="Arial"/>
      <family val="2"/>
    </font>
    <font>
      <sz val="10"/>
      <color rgb="FF000000"/>
      <name val="Arial"/>
      <family val="2"/>
    </font>
    <font>
      <b/>
      <sz val="9.5"/>
      <color rgb="FF000000"/>
      <name val="Arial Bold"/>
    </font>
    <font>
      <sz val="11"/>
      <color theme="1"/>
      <name val="Calibri"/>
      <family val="2"/>
    </font>
    <font>
      <b/>
      <sz val="9"/>
      <color rgb="FF000000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/>
      <right/>
      <top/>
      <bottom style="medium">
        <color rgb="FFC00000"/>
      </bottom>
      <diagonal/>
    </border>
    <border>
      <left/>
      <right/>
      <top style="thin">
        <color theme="0" tint="-0.499984740745262"/>
      </top>
      <bottom/>
      <diagonal/>
    </border>
    <border>
      <left/>
      <right/>
      <top style="thin">
        <color rgb="FF808080"/>
      </top>
      <bottom style="thin">
        <color rgb="FF808080"/>
      </bottom>
      <diagonal/>
    </border>
    <border>
      <left/>
      <right/>
      <top style="thin">
        <color rgb="FF808080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ck">
        <color rgb="FFC00000"/>
      </bottom>
      <diagonal/>
    </border>
  </borders>
  <cellStyleXfs count="2">
    <xf numFmtId="0" fontId="0" fillId="0" borderId="0"/>
    <xf numFmtId="0" fontId="7" fillId="0" borderId="0"/>
  </cellStyleXfs>
  <cellXfs count="79">
    <xf numFmtId="0" fontId="0" fillId="0" borderId="0" xfId="0"/>
    <xf numFmtId="0" fontId="1" fillId="0" borderId="0" xfId="0" applyFont="1"/>
    <xf numFmtId="0" fontId="0" fillId="0" borderId="0" xfId="0" applyFont="1"/>
    <xf numFmtId="0" fontId="3" fillId="0" borderId="0" xfId="0" applyFont="1"/>
    <xf numFmtId="0" fontId="4" fillId="0" borderId="0" xfId="0" applyFont="1"/>
    <xf numFmtId="0" fontId="3" fillId="0" borderId="3" xfId="0" applyFont="1" applyBorder="1"/>
    <xf numFmtId="3" fontId="3" fillId="0" borderId="3" xfId="0" applyNumberFormat="1" applyFont="1" applyBorder="1"/>
    <xf numFmtId="0" fontId="6" fillId="0" borderId="1" xfId="0" applyFont="1" applyBorder="1"/>
    <xf numFmtId="0" fontId="6" fillId="0" borderId="1" xfId="0" applyFont="1" applyBorder="1" applyAlignment="1">
      <alignment horizontal="right"/>
    </xf>
    <xf numFmtId="0" fontId="3" fillId="0" borderId="0" xfId="0" applyFont="1" applyAlignment="1">
      <alignment horizontal="right"/>
    </xf>
    <xf numFmtId="0" fontId="5" fillId="0" borderId="0" xfId="0" applyFont="1" applyFill="1" applyBorder="1" applyAlignment="1">
      <alignment horizontal="right"/>
    </xf>
    <xf numFmtId="3" fontId="5" fillId="0" borderId="7" xfId="0" applyNumberFormat="1" applyFont="1" applyBorder="1"/>
    <xf numFmtId="0" fontId="3" fillId="0" borderId="3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0" fillId="0" borderId="0" xfId="0" applyAlignment="1">
      <alignment horizontal="left"/>
    </xf>
    <xf numFmtId="0" fontId="6" fillId="0" borderId="1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3" fontId="3" fillId="0" borderId="0" xfId="0" applyNumberFormat="1" applyFont="1"/>
    <xf numFmtId="0" fontId="1" fillId="0" borderId="0" xfId="0" applyFont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2" xfId="0" applyFont="1" applyFill="1" applyBorder="1" applyAlignment="1">
      <alignment horizontal="left"/>
    </xf>
    <xf numFmtId="0" fontId="3" fillId="0" borderId="4" xfId="0" applyFont="1" applyBorder="1" applyAlignment="1">
      <alignment horizontal="left"/>
    </xf>
    <xf numFmtId="0" fontId="0" fillId="0" borderId="0" xfId="0" applyAlignment="1">
      <alignment horizontal="right"/>
    </xf>
    <xf numFmtId="3" fontId="3" fillId="0" borderId="2" xfId="0" applyNumberFormat="1" applyFont="1" applyBorder="1" applyAlignment="1">
      <alignment horizontal="right"/>
    </xf>
    <xf numFmtId="3" fontId="3" fillId="0" borderId="3" xfId="0" applyNumberFormat="1" applyFont="1" applyBorder="1" applyAlignment="1">
      <alignment horizontal="right"/>
    </xf>
    <xf numFmtId="3" fontId="3" fillId="0" borderId="3" xfId="0" applyNumberFormat="1" applyFont="1" applyFill="1" applyBorder="1" applyAlignment="1">
      <alignment horizontal="right"/>
    </xf>
    <xf numFmtId="3" fontId="3" fillId="0" borderId="4" xfId="0" applyNumberFormat="1" applyFont="1" applyFill="1" applyBorder="1" applyAlignment="1">
      <alignment horizontal="right"/>
    </xf>
    <xf numFmtId="3" fontId="3" fillId="0" borderId="4" xfId="0" applyNumberFormat="1" applyFont="1" applyBorder="1" applyAlignment="1">
      <alignment horizontal="right"/>
    </xf>
    <xf numFmtId="3" fontId="5" fillId="0" borderId="5" xfId="0" applyNumberFormat="1" applyFont="1" applyFill="1" applyBorder="1" applyAlignment="1">
      <alignment horizontal="right"/>
    </xf>
    <xf numFmtId="0" fontId="1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left"/>
    </xf>
    <xf numFmtId="3" fontId="5" fillId="0" borderId="7" xfId="0" applyNumberFormat="1" applyFont="1" applyBorder="1" applyAlignment="1">
      <alignment horizontal="left"/>
    </xf>
    <xf numFmtId="3" fontId="6" fillId="0" borderId="1" xfId="0" applyNumberFormat="1" applyFont="1" applyBorder="1" applyAlignment="1">
      <alignment horizontal="right"/>
    </xf>
    <xf numFmtId="3" fontId="3" fillId="0" borderId="0" xfId="0" applyNumberFormat="1" applyFont="1" applyAlignment="1">
      <alignment horizontal="right"/>
    </xf>
    <xf numFmtId="3" fontId="5" fillId="0" borderId="7" xfId="0" applyNumberFormat="1" applyFont="1" applyBorder="1" applyAlignment="1">
      <alignment horizontal="right"/>
    </xf>
    <xf numFmtId="0" fontId="3" fillId="0" borderId="0" xfId="0" applyFont="1" applyAlignment="1">
      <alignment horizontal="center"/>
    </xf>
    <xf numFmtId="0" fontId="9" fillId="0" borderId="0" xfId="0" applyFont="1"/>
    <xf numFmtId="0" fontId="10" fillId="0" borderId="1" xfId="0" applyFont="1" applyBorder="1" applyAlignment="1">
      <alignment horizontal="right"/>
    </xf>
    <xf numFmtId="0" fontId="12" fillId="0" borderId="0" xfId="0" applyFont="1" applyAlignment="1">
      <alignment horizontal="right"/>
    </xf>
    <xf numFmtId="0" fontId="10" fillId="0" borderId="1" xfId="0" applyFont="1" applyBorder="1" applyAlignment="1">
      <alignment horizontal="left"/>
    </xf>
    <xf numFmtId="0" fontId="11" fillId="0" borderId="8" xfId="0" applyFont="1" applyBorder="1" applyAlignment="1">
      <alignment horizontal="left"/>
    </xf>
    <xf numFmtId="0" fontId="9" fillId="0" borderId="0" xfId="0" applyFont="1" applyAlignment="1">
      <alignment horizontal="left"/>
    </xf>
    <xf numFmtId="3" fontId="11" fillId="0" borderId="8" xfId="0" applyNumberFormat="1" applyFont="1" applyBorder="1" applyAlignment="1">
      <alignment horizontal="right"/>
    </xf>
    <xf numFmtId="3" fontId="12" fillId="0" borderId="9" xfId="0" applyNumberFormat="1" applyFont="1" applyBorder="1" applyAlignment="1">
      <alignment horizontal="right"/>
    </xf>
    <xf numFmtId="0" fontId="9" fillId="0" borderId="0" xfId="0" applyFont="1" applyAlignment="1">
      <alignment horizontal="right"/>
    </xf>
    <xf numFmtId="0" fontId="11" fillId="0" borderId="8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6" fillId="0" borderId="1" xfId="0" applyFont="1" applyBorder="1" applyAlignment="1"/>
    <xf numFmtId="0" fontId="3" fillId="0" borderId="0" xfId="0" applyFont="1" applyAlignment="1"/>
    <xf numFmtId="0" fontId="3" fillId="0" borderId="3" xfId="0" applyFont="1" applyBorder="1" applyAlignment="1"/>
    <xf numFmtId="0" fontId="3" fillId="0" borderId="7" xfId="0" applyFont="1" applyBorder="1" applyAlignment="1"/>
    <xf numFmtId="0" fontId="0" fillId="0" borderId="0" xfId="0" applyAlignment="1"/>
    <xf numFmtId="0" fontId="2" fillId="0" borderId="0" xfId="0" applyFont="1" applyAlignment="1">
      <alignment horizontal="left" wrapText="1"/>
    </xf>
    <xf numFmtId="0" fontId="5" fillId="0" borderId="10" xfId="0" applyFont="1" applyBorder="1" applyAlignment="1">
      <alignment horizontal="right"/>
    </xf>
    <xf numFmtId="0" fontId="3" fillId="0" borderId="10" xfId="0" applyFont="1" applyBorder="1" applyAlignment="1">
      <alignment horizontal="left"/>
    </xf>
    <xf numFmtId="0" fontId="2" fillId="0" borderId="0" xfId="0" applyFont="1" applyAlignment="1">
      <alignment wrapText="1"/>
    </xf>
    <xf numFmtId="0" fontId="2" fillId="0" borderId="0" xfId="0" applyFont="1"/>
    <xf numFmtId="3" fontId="3" fillId="0" borderId="7" xfId="0" applyNumberFormat="1" applyFont="1" applyBorder="1"/>
    <xf numFmtId="0" fontId="0" fillId="0" borderId="10" xfId="0" applyBorder="1"/>
    <xf numFmtId="3" fontId="5" fillId="0" borderId="5" xfId="0" applyNumberFormat="1" applyFont="1" applyBorder="1"/>
    <xf numFmtId="0" fontId="3" fillId="0" borderId="3" xfId="0" applyFont="1" applyFill="1" applyBorder="1" applyAlignment="1">
      <alignment horizontal="left"/>
    </xf>
    <xf numFmtId="0" fontId="3" fillId="0" borderId="3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right"/>
    </xf>
    <xf numFmtId="3" fontId="3" fillId="0" borderId="0" xfId="0" applyNumberFormat="1" applyFont="1" applyBorder="1"/>
    <xf numFmtId="3" fontId="3" fillId="0" borderId="3" xfId="0" applyNumberFormat="1" applyFont="1" applyFill="1" applyBorder="1"/>
    <xf numFmtId="0" fontId="0" fillId="0" borderId="6" xfId="0" applyBorder="1" applyAlignment="1">
      <alignment horizontal="right"/>
    </xf>
    <xf numFmtId="0" fontId="2" fillId="0" borderId="0" xfId="0" applyFont="1" applyBorder="1" applyAlignment="1">
      <alignment horizontal="left" wrapText="1"/>
    </xf>
    <xf numFmtId="0" fontId="2" fillId="0" borderId="6" xfId="0" applyFont="1" applyBorder="1" applyAlignment="1">
      <alignment horizontal="left" wrapText="1"/>
    </xf>
    <xf numFmtId="0" fontId="2" fillId="0" borderId="6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/>
    </xf>
    <xf numFmtId="0" fontId="8" fillId="0" borderId="6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2" fillId="0" borderId="11" xfId="0" applyFont="1" applyBorder="1" applyAlignment="1">
      <alignment horizontal="left" wrapText="1"/>
    </xf>
    <xf numFmtId="0" fontId="6" fillId="0" borderId="0" xfId="0" applyFont="1" applyAlignment="1">
      <alignment horizontal="right" wrapText="1"/>
    </xf>
    <xf numFmtId="0" fontId="6" fillId="0" borderId="1" xfId="0" applyFont="1" applyBorder="1" applyAlignment="1">
      <alignment horizontal="right" wrapText="1"/>
    </xf>
  </cellXfs>
  <cellStyles count="2">
    <cellStyle name="Normal" xfId="0" builtinId="0"/>
    <cellStyle name="Normal 2" xfId="1" xr:uid="{D3945CA0-EDCB-4A3D-BE8C-89D5A79A97C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icin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8080DC-0F7A-48DD-AEFD-67B819A88D99}">
  <sheetPr>
    <tabColor rgb="FFC00000"/>
    <pageSetUpPr fitToPage="1"/>
  </sheetPr>
  <dimension ref="A2:S260"/>
  <sheetViews>
    <sheetView showGridLines="0" tabSelected="1" zoomScaleNormal="100" workbookViewId="0">
      <selection activeCell="G260" sqref="G260"/>
    </sheetView>
  </sheetViews>
  <sheetFormatPr defaultRowHeight="14.5"/>
  <cols>
    <col min="1" max="1" width="20.26953125" style="14" bestFit="1" customWidth="1"/>
    <col min="2" max="2" width="20" style="33" bestFit="1" customWidth="1"/>
    <col min="3" max="3" width="57.1796875" style="14" bestFit="1" customWidth="1"/>
    <col min="4" max="4" width="21.54296875" style="22" bestFit="1" customWidth="1"/>
    <col min="5" max="5" width="30" style="22" bestFit="1" customWidth="1"/>
    <col min="6" max="6" width="32.453125" style="22" bestFit="1" customWidth="1"/>
    <col min="7" max="7" width="14.26953125" style="22" bestFit="1" customWidth="1"/>
    <col min="8" max="8" width="14.1796875" bestFit="1" customWidth="1"/>
  </cols>
  <sheetData>
    <row r="2" spans="1:19" s="2" customFormat="1" ht="15.75" customHeight="1">
      <c r="A2" s="70" t="s">
        <v>276</v>
      </c>
      <c r="B2" s="70"/>
      <c r="C2" s="70"/>
      <c r="D2" s="70"/>
      <c r="E2" s="70"/>
      <c r="F2" s="70"/>
      <c r="G2" s="70"/>
      <c r="H2"/>
      <c r="I2"/>
      <c r="J2"/>
      <c r="K2"/>
      <c r="L2"/>
      <c r="M2"/>
      <c r="N2"/>
      <c r="O2"/>
      <c r="P2"/>
      <c r="Q2"/>
      <c r="R2"/>
      <c r="S2"/>
    </row>
    <row r="3" spans="1:19" ht="15" thickBot="1">
      <c r="A3" s="71"/>
      <c r="B3" s="71"/>
      <c r="C3" s="71"/>
      <c r="D3" s="71"/>
      <c r="E3" s="71"/>
      <c r="F3" s="71"/>
      <c r="G3" s="71"/>
    </row>
    <row r="4" spans="1:19">
      <c r="A4" s="18"/>
      <c r="B4" s="29"/>
      <c r="C4" s="18"/>
    </row>
    <row r="5" spans="1:19" ht="15" thickBot="1">
      <c r="A5" s="15" t="s">
        <v>3</v>
      </c>
      <c r="B5" s="15" t="s">
        <v>0</v>
      </c>
      <c r="C5" s="15" t="s">
        <v>263</v>
      </c>
      <c r="D5" s="8" t="s">
        <v>2</v>
      </c>
      <c r="E5" s="8" t="s">
        <v>272</v>
      </c>
      <c r="F5" s="8" t="s">
        <v>273</v>
      </c>
      <c r="G5" s="8" t="s">
        <v>44</v>
      </c>
    </row>
    <row r="6" spans="1:19">
      <c r="A6" s="19" t="s">
        <v>45</v>
      </c>
      <c r="B6" s="30" t="s">
        <v>41</v>
      </c>
      <c r="C6" s="20" t="s">
        <v>4</v>
      </c>
      <c r="D6" s="23">
        <v>52</v>
      </c>
      <c r="E6" s="23">
        <v>3</v>
      </c>
      <c r="F6" s="23">
        <v>6</v>
      </c>
      <c r="G6" s="24">
        <f t="shared" ref="G6:G61" si="0">SUBTOTAL(9,D6:F6)</f>
        <v>61</v>
      </c>
    </row>
    <row r="7" spans="1:19">
      <c r="A7" s="16" t="s">
        <v>45</v>
      </c>
      <c r="B7" s="31" t="s">
        <v>41</v>
      </c>
      <c r="C7" s="16" t="s">
        <v>5</v>
      </c>
      <c r="D7" s="24">
        <v>2424</v>
      </c>
      <c r="E7" s="24">
        <v>511</v>
      </c>
      <c r="F7" s="24">
        <v>574</v>
      </c>
      <c r="G7" s="24">
        <f t="shared" si="0"/>
        <v>3509</v>
      </c>
    </row>
    <row r="8" spans="1:19">
      <c r="A8" s="16" t="s">
        <v>45</v>
      </c>
      <c r="B8" s="31" t="s">
        <v>41</v>
      </c>
      <c r="C8" s="16" t="s">
        <v>7</v>
      </c>
      <c r="D8" s="24">
        <v>90</v>
      </c>
      <c r="E8" s="24">
        <v>6</v>
      </c>
      <c r="F8" s="24">
        <v>13</v>
      </c>
      <c r="G8" s="24">
        <f t="shared" si="0"/>
        <v>109</v>
      </c>
    </row>
    <row r="9" spans="1:19">
      <c r="A9" s="16" t="s">
        <v>45</v>
      </c>
      <c r="B9" s="31" t="s">
        <v>41</v>
      </c>
      <c r="C9" s="16" t="s">
        <v>8</v>
      </c>
      <c r="D9" s="24">
        <v>108</v>
      </c>
      <c r="E9" s="24">
        <v>5</v>
      </c>
      <c r="F9" s="24">
        <v>6</v>
      </c>
      <c r="G9" s="24">
        <f t="shared" si="0"/>
        <v>119</v>
      </c>
    </row>
    <row r="10" spans="1:19">
      <c r="A10" s="16" t="s">
        <v>45</v>
      </c>
      <c r="B10" s="31" t="s">
        <v>41</v>
      </c>
      <c r="C10" s="16" t="s">
        <v>9</v>
      </c>
      <c r="D10" s="24">
        <v>76</v>
      </c>
      <c r="E10" s="24">
        <v>1</v>
      </c>
      <c r="F10" s="24">
        <v>5</v>
      </c>
      <c r="G10" s="24">
        <f t="shared" si="0"/>
        <v>82</v>
      </c>
    </row>
    <row r="11" spans="1:19">
      <c r="A11" s="16" t="s">
        <v>45</v>
      </c>
      <c r="B11" s="31" t="s">
        <v>41</v>
      </c>
      <c r="C11" s="16" t="s">
        <v>10</v>
      </c>
      <c r="D11" s="24">
        <v>2</v>
      </c>
      <c r="E11" s="24"/>
      <c r="F11" s="24"/>
      <c r="G11" s="24">
        <f t="shared" si="0"/>
        <v>2</v>
      </c>
    </row>
    <row r="12" spans="1:19">
      <c r="A12" s="16" t="s">
        <v>45</v>
      </c>
      <c r="B12" s="31" t="s">
        <v>41</v>
      </c>
      <c r="C12" s="16" t="s">
        <v>11</v>
      </c>
      <c r="D12" s="24">
        <v>10</v>
      </c>
      <c r="E12" s="24"/>
      <c r="F12" s="24"/>
      <c r="G12" s="24">
        <f t="shared" si="0"/>
        <v>10</v>
      </c>
    </row>
    <row r="13" spans="1:19">
      <c r="A13" s="16" t="s">
        <v>45</v>
      </c>
      <c r="B13" s="31" t="s">
        <v>41</v>
      </c>
      <c r="C13" s="16" t="s">
        <v>12</v>
      </c>
      <c r="D13" s="24">
        <v>65</v>
      </c>
      <c r="E13" s="24">
        <v>1</v>
      </c>
      <c r="F13" s="24">
        <v>11</v>
      </c>
      <c r="G13" s="24">
        <f t="shared" si="0"/>
        <v>77</v>
      </c>
    </row>
    <row r="14" spans="1:19">
      <c r="A14" s="16" t="s">
        <v>45</v>
      </c>
      <c r="B14" s="31" t="s">
        <v>41</v>
      </c>
      <c r="C14" s="16" t="s">
        <v>13</v>
      </c>
      <c r="D14" s="24">
        <v>24</v>
      </c>
      <c r="E14" s="24">
        <v>1</v>
      </c>
      <c r="F14" s="24">
        <v>4</v>
      </c>
      <c r="G14" s="24">
        <f t="shared" si="0"/>
        <v>29</v>
      </c>
    </row>
    <row r="15" spans="1:19">
      <c r="A15" s="16" t="s">
        <v>45</v>
      </c>
      <c r="B15" s="31" t="s">
        <v>41</v>
      </c>
      <c r="C15" s="16" t="s">
        <v>14</v>
      </c>
      <c r="D15" s="24">
        <v>24</v>
      </c>
      <c r="E15" s="24">
        <v>7</v>
      </c>
      <c r="F15" s="24">
        <v>1</v>
      </c>
      <c r="G15" s="24">
        <f t="shared" si="0"/>
        <v>32</v>
      </c>
    </row>
    <row r="16" spans="1:19">
      <c r="A16" s="16" t="s">
        <v>45</v>
      </c>
      <c r="B16" s="31" t="s">
        <v>41</v>
      </c>
      <c r="C16" s="16" t="s">
        <v>15</v>
      </c>
      <c r="D16" s="24">
        <v>59</v>
      </c>
      <c r="E16" s="24"/>
      <c r="F16" s="24">
        <v>17</v>
      </c>
      <c r="G16" s="24">
        <f t="shared" si="0"/>
        <v>76</v>
      </c>
    </row>
    <row r="17" spans="1:7">
      <c r="A17" s="16" t="s">
        <v>45</v>
      </c>
      <c r="B17" s="31" t="s">
        <v>41</v>
      </c>
      <c r="C17" s="16" t="s">
        <v>16</v>
      </c>
      <c r="D17" s="24">
        <v>5</v>
      </c>
      <c r="E17" s="24"/>
      <c r="F17" s="24"/>
      <c r="G17" s="24">
        <f t="shared" si="0"/>
        <v>5</v>
      </c>
    </row>
    <row r="18" spans="1:7">
      <c r="A18" s="16" t="s">
        <v>45</v>
      </c>
      <c r="B18" s="31" t="s">
        <v>41</v>
      </c>
      <c r="C18" s="16" t="s">
        <v>17</v>
      </c>
      <c r="D18" s="24">
        <v>10</v>
      </c>
      <c r="E18" s="24"/>
      <c r="F18" s="24">
        <v>2</v>
      </c>
      <c r="G18" s="24">
        <f t="shared" si="0"/>
        <v>12</v>
      </c>
    </row>
    <row r="19" spans="1:7">
      <c r="A19" s="16" t="s">
        <v>45</v>
      </c>
      <c r="B19" s="31" t="s">
        <v>41</v>
      </c>
      <c r="C19" s="16" t="s">
        <v>18</v>
      </c>
      <c r="D19" s="24">
        <v>5</v>
      </c>
      <c r="E19" s="24"/>
      <c r="F19" s="24"/>
      <c r="G19" s="24">
        <f t="shared" si="0"/>
        <v>5</v>
      </c>
    </row>
    <row r="20" spans="1:7">
      <c r="A20" s="16" t="s">
        <v>45</v>
      </c>
      <c r="B20" s="31" t="s">
        <v>41</v>
      </c>
      <c r="C20" s="16" t="s">
        <v>19</v>
      </c>
      <c r="D20" s="24">
        <v>7</v>
      </c>
      <c r="E20" s="24"/>
      <c r="F20" s="24">
        <v>1</v>
      </c>
      <c r="G20" s="24">
        <f t="shared" si="0"/>
        <v>8</v>
      </c>
    </row>
    <row r="21" spans="1:7">
      <c r="A21" s="16" t="s">
        <v>45</v>
      </c>
      <c r="B21" s="31" t="s">
        <v>41</v>
      </c>
      <c r="C21" s="16" t="s">
        <v>20</v>
      </c>
      <c r="D21" s="24">
        <v>26</v>
      </c>
      <c r="E21" s="24"/>
      <c r="F21" s="24"/>
      <c r="G21" s="24">
        <f t="shared" si="0"/>
        <v>26</v>
      </c>
    </row>
    <row r="22" spans="1:7">
      <c r="A22" s="16" t="s">
        <v>45</v>
      </c>
      <c r="B22" s="31" t="s">
        <v>41</v>
      </c>
      <c r="C22" s="16" t="s">
        <v>21</v>
      </c>
      <c r="D22" s="24">
        <v>17</v>
      </c>
      <c r="E22" s="24"/>
      <c r="F22" s="24"/>
      <c r="G22" s="24">
        <f t="shared" si="0"/>
        <v>17</v>
      </c>
    </row>
    <row r="23" spans="1:7">
      <c r="A23" s="16" t="s">
        <v>45</v>
      </c>
      <c r="B23" s="31" t="s">
        <v>41</v>
      </c>
      <c r="C23" s="16" t="s">
        <v>22</v>
      </c>
      <c r="D23" s="24">
        <v>4</v>
      </c>
      <c r="E23" s="24"/>
      <c r="F23" s="24"/>
      <c r="G23" s="24">
        <f t="shared" si="0"/>
        <v>4</v>
      </c>
    </row>
    <row r="24" spans="1:7">
      <c r="A24" s="16" t="s">
        <v>45</v>
      </c>
      <c r="B24" s="31" t="s">
        <v>41</v>
      </c>
      <c r="C24" s="16" t="s">
        <v>23</v>
      </c>
      <c r="D24" s="24">
        <v>79</v>
      </c>
      <c r="E24" s="24">
        <v>1</v>
      </c>
      <c r="F24" s="24">
        <v>19</v>
      </c>
      <c r="G24" s="24">
        <f t="shared" si="0"/>
        <v>99</v>
      </c>
    </row>
    <row r="25" spans="1:7">
      <c r="A25" s="16" t="s">
        <v>45</v>
      </c>
      <c r="B25" s="31" t="s">
        <v>41</v>
      </c>
      <c r="C25" s="16" t="s">
        <v>24</v>
      </c>
      <c r="D25" s="24">
        <v>21</v>
      </c>
      <c r="E25" s="24"/>
      <c r="F25" s="24"/>
      <c r="G25" s="24">
        <f t="shared" si="0"/>
        <v>21</v>
      </c>
    </row>
    <row r="26" spans="1:7">
      <c r="A26" s="16" t="s">
        <v>45</v>
      </c>
      <c r="B26" s="31" t="s">
        <v>41</v>
      </c>
      <c r="C26" s="16" t="s">
        <v>25</v>
      </c>
      <c r="D26" s="24">
        <v>6</v>
      </c>
      <c r="E26" s="24"/>
      <c r="F26" s="24">
        <v>1</v>
      </c>
      <c r="G26" s="24">
        <f t="shared" si="0"/>
        <v>7</v>
      </c>
    </row>
    <row r="27" spans="1:7">
      <c r="A27" s="16" t="s">
        <v>45</v>
      </c>
      <c r="B27" s="31" t="s">
        <v>41</v>
      </c>
      <c r="C27" s="16" t="s">
        <v>26</v>
      </c>
      <c r="D27" s="24">
        <v>2</v>
      </c>
      <c r="E27" s="24"/>
      <c r="F27" s="24"/>
      <c r="G27" s="24">
        <f t="shared" si="0"/>
        <v>2</v>
      </c>
    </row>
    <row r="28" spans="1:7">
      <c r="A28" s="16" t="s">
        <v>45</v>
      </c>
      <c r="B28" s="31" t="s">
        <v>41</v>
      </c>
      <c r="C28" s="16" t="s">
        <v>27</v>
      </c>
      <c r="D28" s="24">
        <v>24</v>
      </c>
      <c r="E28" s="24">
        <v>1</v>
      </c>
      <c r="F28" s="24">
        <v>2</v>
      </c>
      <c r="G28" s="24">
        <f t="shared" si="0"/>
        <v>27</v>
      </c>
    </row>
    <row r="29" spans="1:7">
      <c r="A29" s="16" t="s">
        <v>45</v>
      </c>
      <c r="B29" s="31" t="s">
        <v>41</v>
      </c>
      <c r="C29" s="16" t="s">
        <v>28</v>
      </c>
      <c r="D29" s="24">
        <v>41</v>
      </c>
      <c r="E29" s="24"/>
      <c r="F29" s="24">
        <v>6</v>
      </c>
      <c r="G29" s="24">
        <f t="shared" si="0"/>
        <v>47</v>
      </c>
    </row>
    <row r="30" spans="1:7">
      <c r="A30" s="16" t="s">
        <v>45</v>
      </c>
      <c r="B30" s="31" t="s">
        <v>41</v>
      </c>
      <c r="C30" s="16" t="s">
        <v>29</v>
      </c>
      <c r="D30" s="24">
        <v>135</v>
      </c>
      <c r="E30" s="24">
        <v>18</v>
      </c>
      <c r="F30" s="24">
        <v>31</v>
      </c>
      <c r="G30" s="24">
        <f t="shared" si="0"/>
        <v>184</v>
      </c>
    </row>
    <row r="31" spans="1:7">
      <c r="A31" s="16" t="s">
        <v>45</v>
      </c>
      <c r="B31" s="31" t="s">
        <v>41</v>
      </c>
      <c r="C31" s="16" t="s">
        <v>30</v>
      </c>
      <c r="D31" s="24">
        <v>27</v>
      </c>
      <c r="E31" s="24">
        <v>1</v>
      </c>
      <c r="F31" s="24">
        <v>1</v>
      </c>
      <c r="G31" s="24">
        <f t="shared" si="0"/>
        <v>29</v>
      </c>
    </row>
    <row r="32" spans="1:7">
      <c r="A32" s="16" t="s">
        <v>45</v>
      </c>
      <c r="B32" s="31" t="s">
        <v>41</v>
      </c>
      <c r="C32" s="16" t="s">
        <v>31</v>
      </c>
      <c r="D32" s="24">
        <v>236</v>
      </c>
      <c r="E32" s="24">
        <v>4</v>
      </c>
      <c r="F32" s="24">
        <v>13</v>
      </c>
      <c r="G32" s="24">
        <f t="shared" si="0"/>
        <v>253</v>
      </c>
    </row>
    <row r="33" spans="1:7">
      <c r="A33" s="16" t="s">
        <v>45</v>
      </c>
      <c r="B33" s="31" t="s">
        <v>41</v>
      </c>
      <c r="C33" s="16" t="s">
        <v>33</v>
      </c>
      <c r="D33" s="24">
        <v>493</v>
      </c>
      <c r="E33" s="24">
        <v>6</v>
      </c>
      <c r="F33" s="24">
        <v>26</v>
      </c>
      <c r="G33" s="24">
        <f t="shared" si="0"/>
        <v>525</v>
      </c>
    </row>
    <row r="34" spans="1:7">
      <c r="A34" s="16" t="s">
        <v>45</v>
      </c>
      <c r="B34" s="31" t="s">
        <v>41</v>
      </c>
      <c r="C34" s="16" t="s">
        <v>35</v>
      </c>
      <c r="D34" s="24">
        <v>29</v>
      </c>
      <c r="E34" s="24">
        <v>15</v>
      </c>
      <c r="F34" s="24">
        <v>8</v>
      </c>
      <c r="G34" s="24">
        <f t="shared" si="0"/>
        <v>52</v>
      </c>
    </row>
    <row r="35" spans="1:7">
      <c r="A35" s="16" t="s">
        <v>45</v>
      </c>
      <c r="B35" s="31" t="s">
        <v>41</v>
      </c>
      <c r="C35" s="16" t="s">
        <v>38</v>
      </c>
      <c r="D35" s="24">
        <v>1</v>
      </c>
      <c r="E35" s="24"/>
      <c r="F35" s="24"/>
      <c r="G35" s="24">
        <f t="shared" si="0"/>
        <v>1</v>
      </c>
    </row>
    <row r="36" spans="1:7">
      <c r="A36" s="16" t="s">
        <v>45</v>
      </c>
      <c r="B36" s="31" t="s">
        <v>41</v>
      </c>
      <c r="C36" s="16" t="s">
        <v>40</v>
      </c>
      <c r="D36" s="24">
        <v>104</v>
      </c>
      <c r="E36" s="24">
        <v>5</v>
      </c>
      <c r="F36" s="24">
        <v>7</v>
      </c>
      <c r="G36" s="24">
        <f t="shared" si="0"/>
        <v>116</v>
      </c>
    </row>
    <row r="37" spans="1:7">
      <c r="A37" s="16" t="s">
        <v>45</v>
      </c>
      <c r="B37" s="31" t="s">
        <v>41</v>
      </c>
      <c r="C37" s="16" t="s">
        <v>346</v>
      </c>
      <c r="D37" s="24">
        <v>7</v>
      </c>
      <c r="E37" s="24"/>
      <c r="F37" s="24">
        <v>8</v>
      </c>
      <c r="G37" s="24">
        <f t="shared" si="0"/>
        <v>15</v>
      </c>
    </row>
    <row r="38" spans="1:7">
      <c r="A38" s="16" t="s">
        <v>45</v>
      </c>
      <c r="B38" s="31" t="s">
        <v>63</v>
      </c>
      <c r="C38" s="16" t="s">
        <v>46</v>
      </c>
      <c r="D38" s="24">
        <v>1129</v>
      </c>
      <c r="E38" s="24">
        <v>11</v>
      </c>
      <c r="F38" s="24">
        <v>414</v>
      </c>
      <c r="G38" s="24">
        <f t="shared" si="0"/>
        <v>1554</v>
      </c>
    </row>
    <row r="39" spans="1:7">
      <c r="A39" s="16" t="s">
        <v>45</v>
      </c>
      <c r="B39" s="31" t="s">
        <v>63</v>
      </c>
      <c r="C39" s="16" t="s">
        <v>47</v>
      </c>
      <c r="D39" s="24">
        <v>63</v>
      </c>
      <c r="E39" s="24">
        <v>5</v>
      </c>
      <c r="F39" s="24">
        <v>9</v>
      </c>
      <c r="G39" s="24">
        <f t="shared" si="0"/>
        <v>77</v>
      </c>
    </row>
    <row r="40" spans="1:7">
      <c r="A40" s="16" t="s">
        <v>45</v>
      </c>
      <c r="B40" s="31" t="s">
        <v>63</v>
      </c>
      <c r="C40" s="16" t="s">
        <v>48</v>
      </c>
      <c r="D40" s="24">
        <v>139</v>
      </c>
      <c r="E40" s="24">
        <v>6</v>
      </c>
      <c r="F40" s="24">
        <v>24</v>
      </c>
      <c r="G40" s="24">
        <f t="shared" si="0"/>
        <v>169</v>
      </c>
    </row>
    <row r="41" spans="1:7">
      <c r="A41" s="16" t="s">
        <v>45</v>
      </c>
      <c r="B41" s="31" t="s">
        <v>63</v>
      </c>
      <c r="C41" s="16" t="s">
        <v>49</v>
      </c>
      <c r="D41" s="24">
        <v>308</v>
      </c>
      <c r="E41" s="24"/>
      <c r="F41" s="24">
        <v>15</v>
      </c>
      <c r="G41" s="24">
        <f t="shared" si="0"/>
        <v>323</v>
      </c>
    </row>
    <row r="42" spans="1:7">
      <c r="A42" s="16" t="s">
        <v>45</v>
      </c>
      <c r="B42" s="31" t="s">
        <v>63</v>
      </c>
      <c r="C42" s="16" t="s">
        <v>50</v>
      </c>
      <c r="D42" s="24">
        <v>248</v>
      </c>
      <c r="E42" s="24">
        <v>28</v>
      </c>
      <c r="F42" s="24">
        <v>39</v>
      </c>
      <c r="G42" s="24">
        <f t="shared" si="0"/>
        <v>315</v>
      </c>
    </row>
    <row r="43" spans="1:7">
      <c r="A43" s="16" t="s">
        <v>45</v>
      </c>
      <c r="B43" s="31" t="s">
        <v>63</v>
      </c>
      <c r="C43" s="16" t="s">
        <v>51</v>
      </c>
      <c r="D43" s="24">
        <v>48</v>
      </c>
      <c r="E43" s="24">
        <v>1</v>
      </c>
      <c r="F43" s="24">
        <v>7</v>
      </c>
      <c r="G43" s="24">
        <f t="shared" si="0"/>
        <v>56</v>
      </c>
    </row>
    <row r="44" spans="1:7">
      <c r="A44" s="16" t="s">
        <v>45</v>
      </c>
      <c r="B44" s="31" t="s">
        <v>63</v>
      </c>
      <c r="C44" s="16" t="s">
        <v>52</v>
      </c>
      <c r="D44" s="24">
        <v>85</v>
      </c>
      <c r="E44" s="24">
        <v>1</v>
      </c>
      <c r="F44" s="24">
        <v>12</v>
      </c>
      <c r="G44" s="24">
        <f t="shared" si="0"/>
        <v>98</v>
      </c>
    </row>
    <row r="45" spans="1:7">
      <c r="A45" s="16" t="s">
        <v>45</v>
      </c>
      <c r="B45" s="31" t="s">
        <v>63</v>
      </c>
      <c r="C45" s="16" t="s">
        <v>53</v>
      </c>
      <c r="D45" s="24">
        <v>4</v>
      </c>
      <c r="E45" s="24"/>
      <c r="F45" s="24">
        <v>2</v>
      </c>
      <c r="G45" s="24">
        <f t="shared" si="0"/>
        <v>6</v>
      </c>
    </row>
    <row r="46" spans="1:7">
      <c r="A46" s="16" t="s">
        <v>45</v>
      </c>
      <c r="B46" s="31" t="s">
        <v>63</v>
      </c>
      <c r="C46" s="16" t="s">
        <v>54</v>
      </c>
      <c r="D46" s="24">
        <v>16</v>
      </c>
      <c r="E46" s="24">
        <v>1</v>
      </c>
      <c r="F46" s="24">
        <v>4</v>
      </c>
      <c r="G46" s="24">
        <f t="shared" si="0"/>
        <v>21</v>
      </c>
    </row>
    <row r="47" spans="1:7">
      <c r="A47" s="16" t="s">
        <v>45</v>
      </c>
      <c r="B47" s="31" t="s">
        <v>63</v>
      </c>
      <c r="C47" s="16" t="s">
        <v>55</v>
      </c>
      <c r="D47" s="24">
        <v>1</v>
      </c>
      <c r="E47" s="24"/>
      <c r="F47" s="24"/>
      <c r="G47" s="24">
        <f t="shared" si="0"/>
        <v>1</v>
      </c>
    </row>
    <row r="48" spans="1:7">
      <c r="A48" s="16" t="s">
        <v>45</v>
      </c>
      <c r="B48" s="31" t="s">
        <v>63</v>
      </c>
      <c r="C48" s="16" t="s">
        <v>56</v>
      </c>
      <c r="D48" s="24">
        <v>5</v>
      </c>
      <c r="E48" s="24"/>
      <c r="F48" s="24"/>
      <c r="G48" s="24">
        <f t="shared" si="0"/>
        <v>5</v>
      </c>
    </row>
    <row r="49" spans="1:7">
      <c r="A49" s="16" t="s">
        <v>45</v>
      </c>
      <c r="B49" s="31" t="s">
        <v>63</v>
      </c>
      <c r="C49" s="16" t="s">
        <v>57</v>
      </c>
      <c r="D49" s="24">
        <v>27</v>
      </c>
      <c r="E49" s="24"/>
      <c r="F49" s="24">
        <v>1</v>
      </c>
      <c r="G49" s="24">
        <f t="shared" si="0"/>
        <v>28</v>
      </c>
    </row>
    <row r="50" spans="1:7">
      <c r="A50" s="16" t="s">
        <v>45</v>
      </c>
      <c r="B50" s="31" t="s">
        <v>63</v>
      </c>
      <c r="C50" s="16" t="s">
        <v>58</v>
      </c>
      <c r="D50" s="24">
        <v>48</v>
      </c>
      <c r="E50" s="24"/>
      <c r="F50" s="24">
        <v>10</v>
      </c>
      <c r="G50" s="24">
        <f t="shared" si="0"/>
        <v>58</v>
      </c>
    </row>
    <row r="51" spans="1:7">
      <c r="A51" s="16" t="s">
        <v>45</v>
      </c>
      <c r="B51" s="31" t="s">
        <v>63</v>
      </c>
      <c r="C51" s="16" t="s">
        <v>60</v>
      </c>
      <c r="D51" s="24">
        <v>289</v>
      </c>
      <c r="E51" s="24">
        <v>2</v>
      </c>
      <c r="F51" s="24">
        <v>22</v>
      </c>
      <c r="G51" s="24">
        <f t="shared" si="0"/>
        <v>313</v>
      </c>
    </row>
    <row r="52" spans="1:7">
      <c r="A52" s="16" t="s">
        <v>45</v>
      </c>
      <c r="B52" s="31" t="s">
        <v>63</v>
      </c>
      <c r="C52" s="16" t="s">
        <v>61</v>
      </c>
      <c r="D52" s="24">
        <v>37</v>
      </c>
      <c r="E52" s="24">
        <v>2</v>
      </c>
      <c r="F52" s="24">
        <v>3</v>
      </c>
      <c r="G52" s="24">
        <f t="shared" si="0"/>
        <v>42</v>
      </c>
    </row>
    <row r="53" spans="1:7">
      <c r="A53" s="16" t="s">
        <v>45</v>
      </c>
      <c r="B53" s="31" t="s">
        <v>63</v>
      </c>
      <c r="C53" s="16" t="s">
        <v>62</v>
      </c>
      <c r="D53" s="24">
        <v>12</v>
      </c>
      <c r="E53" s="24">
        <v>1</v>
      </c>
      <c r="F53" s="24">
        <v>1</v>
      </c>
      <c r="G53" s="24">
        <f t="shared" si="0"/>
        <v>14</v>
      </c>
    </row>
    <row r="54" spans="1:7">
      <c r="A54" s="16" t="s">
        <v>45</v>
      </c>
      <c r="B54" s="31" t="s">
        <v>63</v>
      </c>
      <c r="C54" s="16" t="s">
        <v>346</v>
      </c>
      <c r="D54" s="24">
        <v>24</v>
      </c>
      <c r="E54" s="24"/>
      <c r="F54" s="24">
        <v>4</v>
      </c>
      <c r="G54" s="24">
        <f t="shared" si="0"/>
        <v>28</v>
      </c>
    </row>
    <row r="55" spans="1:7">
      <c r="A55" s="16" t="s">
        <v>45</v>
      </c>
      <c r="B55" s="31" t="s">
        <v>42</v>
      </c>
      <c r="C55" s="16" t="s">
        <v>65</v>
      </c>
      <c r="D55" s="24">
        <v>2372</v>
      </c>
      <c r="E55" s="24">
        <v>311</v>
      </c>
      <c r="F55" s="24">
        <v>429</v>
      </c>
      <c r="G55" s="24">
        <f t="shared" si="0"/>
        <v>3112</v>
      </c>
    </row>
    <row r="56" spans="1:7">
      <c r="A56" s="16" t="s">
        <v>45</v>
      </c>
      <c r="B56" s="31" t="s">
        <v>42</v>
      </c>
      <c r="C56" s="16" t="s">
        <v>66</v>
      </c>
      <c r="D56" s="24">
        <v>27</v>
      </c>
      <c r="E56" s="24"/>
      <c r="F56" s="24">
        <v>4</v>
      </c>
      <c r="G56" s="24">
        <f t="shared" si="0"/>
        <v>31</v>
      </c>
    </row>
    <row r="57" spans="1:7">
      <c r="A57" s="16" t="s">
        <v>45</v>
      </c>
      <c r="B57" s="31" t="s">
        <v>42</v>
      </c>
      <c r="C57" s="16" t="s">
        <v>67</v>
      </c>
      <c r="D57" s="24">
        <v>34</v>
      </c>
      <c r="E57" s="24">
        <v>2</v>
      </c>
      <c r="F57" s="24">
        <v>9</v>
      </c>
      <c r="G57" s="24">
        <f t="shared" si="0"/>
        <v>45</v>
      </c>
    </row>
    <row r="58" spans="1:7">
      <c r="A58" s="16" t="s">
        <v>45</v>
      </c>
      <c r="B58" s="31" t="s">
        <v>42</v>
      </c>
      <c r="C58" s="16" t="s">
        <v>346</v>
      </c>
      <c r="D58" s="24">
        <v>8</v>
      </c>
      <c r="E58" s="24"/>
      <c r="F58" s="24">
        <v>2</v>
      </c>
      <c r="G58" s="24">
        <f t="shared" si="0"/>
        <v>10</v>
      </c>
    </row>
    <row r="59" spans="1:7">
      <c r="A59" s="16" t="s">
        <v>45</v>
      </c>
      <c r="B59" s="31" t="s">
        <v>43</v>
      </c>
      <c r="C59" s="16" t="s">
        <v>69</v>
      </c>
      <c r="D59" s="24">
        <v>4618</v>
      </c>
      <c r="E59" s="24">
        <v>18</v>
      </c>
      <c r="F59" s="24">
        <v>397</v>
      </c>
      <c r="G59" s="24">
        <f t="shared" si="0"/>
        <v>5033</v>
      </c>
    </row>
    <row r="60" spans="1:7">
      <c r="A60" s="16" t="s">
        <v>45</v>
      </c>
      <c r="B60" s="31" t="s">
        <v>43</v>
      </c>
      <c r="C60" s="16" t="s">
        <v>70</v>
      </c>
      <c r="D60" s="24">
        <v>18</v>
      </c>
      <c r="E60" s="24"/>
      <c r="F60" s="24">
        <v>2</v>
      </c>
      <c r="G60" s="24">
        <f t="shared" si="0"/>
        <v>20</v>
      </c>
    </row>
    <row r="61" spans="1:7">
      <c r="A61" s="16" t="s">
        <v>45</v>
      </c>
      <c r="B61" s="31" t="s">
        <v>43</v>
      </c>
      <c r="C61" s="16" t="s">
        <v>346</v>
      </c>
      <c r="D61" s="24">
        <v>13</v>
      </c>
      <c r="E61" s="24"/>
      <c r="F61" s="24">
        <v>1</v>
      </c>
      <c r="G61" s="24">
        <f t="shared" si="0"/>
        <v>14</v>
      </c>
    </row>
    <row r="62" spans="1:7">
      <c r="A62" s="16" t="s">
        <v>45</v>
      </c>
      <c r="B62" s="31" t="s">
        <v>72</v>
      </c>
      <c r="C62" s="16" t="s">
        <v>71</v>
      </c>
      <c r="D62" s="24">
        <v>2049</v>
      </c>
      <c r="E62" s="24">
        <v>7</v>
      </c>
      <c r="F62" s="24">
        <v>52</v>
      </c>
      <c r="G62" s="24">
        <f t="shared" ref="G62:G249" si="1">SUBTOTAL(9,D62:F62)</f>
        <v>2108</v>
      </c>
    </row>
    <row r="63" spans="1:7">
      <c r="A63" s="16" t="s">
        <v>45</v>
      </c>
      <c r="B63" s="31" t="s">
        <v>72</v>
      </c>
      <c r="C63" s="16" t="s">
        <v>346</v>
      </c>
      <c r="D63" s="24">
        <v>2</v>
      </c>
      <c r="E63" s="24"/>
      <c r="F63" s="24">
        <v>2</v>
      </c>
      <c r="G63" s="24">
        <f t="shared" si="1"/>
        <v>4</v>
      </c>
    </row>
    <row r="64" spans="1:7">
      <c r="A64" s="16" t="s">
        <v>211</v>
      </c>
      <c r="B64" s="31" t="s">
        <v>41</v>
      </c>
      <c r="C64" s="16" t="s">
        <v>113</v>
      </c>
      <c r="D64" s="25">
        <v>13</v>
      </c>
      <c r="E64" s="24"/>
      <c r="F64" s="24">
        <v>2</v>
      </c>
      <c r="G64" s="24">
        <f t="shared" ref="G64:G88" si="2">SUBTOTAL(9,D64:F64)</f>
        <v>15</v>
      </c>
    </row>
    <row r="65" spans="1:7">
      <c r="A65" s="16" t="s">
        <v>211</v>
      </c>
      <c r="B65" s="31" t="s">
        <v>41</v>
      </c>
      <c r="C65" s="16" t="s">
        <v>114</v>
      </c>
      <c r="D65" s="25">
        <v>2</v>
      </c>
      <c r="E65" s="24"/>
      <c r="F65" s="24">
        <v>1</v>
      </c>
      <c r="G65" s="24">
        <f t="shared" si="2"/>
        <v>3</v>
      </c>
    </row>
    <row r="66" spans="1:7">
      <c r="A66" s="16" t="s">
        <v>211</v>
      </c>
      <c r="B66" s="31" t="s">
        <v>41</v>
      </c>
      <c r="C66" s="16" t="s">
        <v>115</v>
      </c>
      <c r="D66" s="25">
        <v>2</v>
      </c>
      <c r="E66" s="24"/>
      <c r="F66" s="24">
        <v>1</v>
      </c>
      <c r="G66" s="24">
        <f t="shared" si="2"/>
        <v>3</v>
      </c>
    </row>
    <row r="67" spans="1:7">
      <c r="A67" s="16" t="s">
        <v>211</v>
      </c>
      <c r="B67" s="31" t="s">
        <v>41</v>
      </c>
      <c r="C67" s="16" t="s">
        <v>116</v>
      </c>
      <c r="D67" s="25">
        <v>1</v>
      </c>
      <c r="E67" s="24"/>
      <c r="F67" s="24"/>
      <c r="G67" s="24">
        <f t="shared" si="2"/>
        <v>1</v>
      </c>
    </row>
    <row r="68" spans="1:7">
      <c r="A68" s="16" t="s">
        <v>211</v>
      </c>
      <c r="B68" s="31" t="s">
        <v>41</v>
      </c>
      <c r="C68" s="16" t="s">
        <v>117</v>
      </c>
      <c r="D68" s="25">
        <v>2</v>
      </c>
      <c r="E68" s="24"/>
      <c r="F68" s="24"/>
      <c r="G68" s="24">
        <f t="shared" si="2"/>
        <v>2</v>
      </c>
    </row>
    <row r="69" spans="1:7">
      <c r="A69" s="16" t="s">
        <v>211</v>
      </c>
      <c r="B69" s="31" t="s">
        <v>41</v>
      </c>
      <c r="C69" s="16" t="s">
        <v>118</v>
      </c>
      <c r="D69" s="25">
        <v>50</v>
      </c>
      <c r="E69" s="24">
        <v>1</v>
      </c>
      <c r="F69" s="24">
        <v>3</v>
      </c>
      <c r="G69" s="24">
        <f t="shared" si="2"/>
        <v>54</v>
      </c>
    </row>
    <row r="70" spans="1:7">
      <c r="A70" s="16" t="s">
        <v>211</v>
      </c>
      <c r="B70" s="31" t="s">
        <v>41</v>
      </c>
      <c r="C70" s="16" t="s">
        <v>119</v>
      </c>
      <c r="D70" s="25">
        <v>56</v>
      </c>
      <c r="E70" s="24"/>
      <c r="F70" s="24">
        <v>17</v>
      </c>
      <c r="G70" s="24">
        <f t="shared" si="2"/>
        <v>73</v>
      </c>
    </row>
    <row r="71" spans="1:7">
      <c r="A71" s="64" t="s">
        <v>211</v>
      </c>
      <c r="B71" s="65" t="s">
        <v>41</v>
      </c>
      <c r="C71" s="64" t="s">
        <v>120</v>
      </c>
      <c r="D71" s="25">
        <v>7</v>
      </c>
      <c r="E71" s="25"/>
      <c r="F71" s="25"/>
      <c r="G71" s="24">
        <f t="shared" si="2"/>
        <v>7</v>
      </c>
    </row>
    <row r="72" spans="1:7">
      <c r="A72" s="16" t="s">
        <v>211</v>
      </c>
      <c r="B72" s="31" t="s">
        <v>41</v>
      </c>
      <c r="C72" s="16" t="s">
        <v>121</v>
      </c>
      <c r="D72" s="25">
        <v>2</v>
      </c>
      <c r="E72" s="24"/>
      <c r="F72" s="24">
        <v>1</v>
      </c>
      <c r="G72" s="24">
        <f t="shared" si="2"/>
        <v>3</v>
      </c>
    </row>
    <row r="73" spans="1:7">
      <c r="A73" s="16" t="s">
        <v>211</v>
      </c>
      <c r="B73" s="31" t="s">
        <v>41</v>
      </c>
      <c r="C73" s="16" t="s">
        <v>122</v>
      </c>
      <c r="D73" s="25">
        <v>106</v>
      </c>
      <c r="E73" s="24"/>
      <c r="F73" s="24">
        <v>12</v>
      </c>
      <c r="G73" s="24">
        <f t="shared" si="2"/>
        <v>118</v>
      </c>
    </row>
    <row r="74" spans="1:7">
      <c r="A74" s="16" t="s">
        <v>211</v>
      </c>
      <c r="B74" s="31" t="s">
        <v>41</v>
      </c>
      <c r="C74" s="16" t="s">
        <v>123</v>
      </c>
      <c r="D74" s="25">
        <v>4</v>
      </c>
      <c r="E74" s="24"/>
      <c r="F74" s="24"/>
      <c r="G74" s="24">
        <f t="shared" si="2"/>
        <v>4</v>
      </c>
    </row>
    <row r="75" spans="1:7">
      <c r="A75" s="16" t="s">
        <v>211</v>
      </c>
      <c r="B75" s="31" t="s">
        <v>41</v>
      </c>
      <c r="C75" s="16" t="s">
        <v>124</v>
      </c>
      <c r="D75" s="25">
        <v>21</v>
      </c>
      <c r="E75" s="24"/>
      <c r="F75" s="24">
        <v>2</v>
      </c>
      <c r="G75" s="24">
        <f t="shared" si="2"/>
        <v>23</v>
      </c>
    </row>
    <row r="76" spans="1:7">
      <c r="A76" s="16" t="s">
        <v>211</v>
      </c>
      <c r="B76" s="31" t="s">
        <v>41</v>
      </c>
      <c r="C76" s="16" t="s">
        <v>125</v>
      </c>
      <c r="D76" s="25">
        <v>96</v>
      </c>
      <c r="E76" s="24"/>
      <c r="F76" s="24">
        <v>11</v>
      </c>
      <c r="G76" s="24">
        <f t="shared" si="2"/>
        <v>107</v>
      </c>
    </row>
    <row r="77" spans="1:7">
      <c r="A77" s="16" t="s">
        <v>211</v>
      </c>
      <c r="B77" s="31" t="s">
        <v>41</v>
      </c>
      <c r="C77" s="16" t="s">
        <v>285</v>
      </c>
      <c r="D77" s="25">
        <v>2</v>
      </c>
      <c r="E77" s="24"/>
      <c r="F77" s="24"/>
      <c r="G77" s="24">
        <f t="shared" si="2"/>
        <v>2</v>
      </c>
    </row>
    <row r="78" spans="1:7">
      <c r="A78" s="16" t="s">
        <v>211</v>
      </c>
      <c r="B78" s="31" t="s">
        <v>41</v>
      </c>
      <c r="C78" s="16" t="s">
        <v>286</v>
      </c>
      <c r="D78" s="25">
        <v>5</v>
      </c>
      <c r="E78" s="24"/>
      <c r="F78" s="24"/>
      <c r="G78" s="24">
        <f t="shared" si="2"/>
        <v>5</v>
      </c>
    </row>
    <row r="79" spans="1:7">
      <c r="A79" s="16" t="s">
        <v>211</v>
      </c>
      <c r="B79" s="31" t="s">
        <v>41</v>
      </c>
      <c r="C79" s="16" t="s">
        <v>287</v>
      </c>
      <c r="D79" s="25">
        <v>3</v>
      </c>
      <c r="E79" s="24"/>
      <c r="F79" s="24">
        <v>1</v>
      </c>
      <c r="G79" s="24">
        <f t="shared" si="2"/>
        <v>4</v>
      </c>
    </row>
    <row r="80" spans="1:7">
      <c r="A80" s="16" t="s">
        <v>211</v>
      </c>
      <c r="B80" s="31" t="s">
        <v>41</v>
      </c>
      <c r="C80" s="16" t="s">
        <v>288</v>
      </c>
      <c r="D80" s="25">
        <v>1</v>
      </c>
      <c r="E80" s="24"/>
      <c r="F80" s="24">
        <v>1</v>
      </c>
      <c r="G80" s="24">
        <f t="shared" si="2"/>
        <v>2</v>
      </c>
    </row>
    <row r="81" spans="1:7">
      <c r="A81" s="16" t="s">
        <v>211</v>
      </c>
      <c r="B81" s="31" t="s">
        <v>41</v>
      </c>
      <c r="C81" s="16" t="s">
        <v>289</v>
      </c>
      <c r="D81" s="25">
        <v>2</v>
      </c>
      <c r="E81" s="24"/>
      <c r="F81" s="24"/>
      <c r="G81" s="24">
        <f t="shared" si="2"/>
        <v>2</v>
      </c>
    </row>
    <row r="82" spans="1:7">
      <c r="A82" s="16" t="s">
        <v>211</v>
      </c>
      <c r="B82" s="31" t="s">
        <v>41</v>
      </c>
      <c r="C82" s="16" t="s">
        <v>290</v>
      </c>
      <c r="D82" s="25">
        <v>4</v>
      </c>
      <c r="E82" s="24"/>
      <c r="F82" s="24">
        <v>1</v>
      </c>
      <c r="G82" s="24">
        <f t="shared" si="2"/>
        <v>5</v>
      </c>
    </row>
    <row r="83" spans="1:7">
      <c r="A83" s="16" t="s">
        <v>211</v>
      </c>
      <c r="B83" s="31" t="s">
        <v>41</v>
      </c>
      <c r="C83" s="16" t="s">
        <v>274</v>
      </c>
      <c r="D83" s="25">
        <v>14</v>
      </c>
      <c r="E83" s="24"/>
      <c r="F83" s="24">
        <v>1</v>
      </c>
      <c r="G83" s="24">
        <f t="shared" si="2"/>
        <v>15</v>
      </c>
    </row>
    <row r="84" spans="1:7">
      <c r="A84" s="16" t="s">
        <v>211</v>
      </c>
      <c r="B84" s="31" t="s">
        <v>63</v>
      </c>
      <c r="C84" s="16" t="s">
        <v>127</v>
      </c>
      <c r="D84" s="25">
        <v>8</v>
      </c>
      <c r="E84" s="24"/>
      <c r="F84" s="24"/>
      <c r="G84" s="24">
        <f t="shared" si="2"/>
        <v>8</v>
      </c>
    </row>
    <row r="85" spans="1:7">
      <c r="A85" s="16" t="s">
        <v>211</v>
      </c>
      <c r="B85" s="31" t="s">
        <v>63</v>
      </c>
      <c r="C85" s="16" t="s">
        <v>128</v>
      </c>
      <c r="D85" s="25">
        <v>19</v>
      </c>
      <c r="E85" s="24"/>
      <c r="F85" s="24">
        <v>1</v>
      </c>
      <c r="G85" s="24">
        <f t="shared" si="2"/>
        <v>20</v>
      </c>
    </row>
    <row r="86" spans="1:7">
      <c r="A86" s="16" t="s">
        <v>211</v>
      </c>
      <c r="B86" s="31" t="s">
        <v>63</v>
      </c>
      <c r="C86" s="16" t="s">
        <v>129</v>
      </c>
      <c r="D86" s="25">
        <v>14</v>
      </c>
      <c r="E86" s="24">
        <v>1</v>
      </c>
      <c r="F86" s="24">
        <v>3</v>
      </c>
      <c r="G86" s="24">
        <f t="shared" si="2"/>
        <v>18</v>
      </c>
    </row>
    <row r="87" spans="1:7">
      <c r="A87" s="16" t="s">
        <v>211</v>
      </c>
      <c r="B87" s="31" t="s">
        <v>63</v>
      </c>
      <c r="C87" s="16" t="s">
        <v>130</v>
      </c>
      <c r="D87" s="25">
        <v>1</v>
      </c>
      <c r="E87" s="24"/>
      <c r="F87" s="24"/>
      <c r="G87" s="24">
        <f t="shared" si="2"/>
        <v>1</v>
      </c>
    </row>
    <row r="88" spans="1:7">
      <c r="A88" s="16" t="s">
        <v>211</v>
      </c>
      <c r="B88" s="31" t="s">
        <v>64</v>
      </c>
      <c r="C88" s="16" t="s">
        <v>131</v>
      </c>
      <c r="D88" s="25">
        <v>2</v>
      </c>
      <c r="E88" s="24"/>
      <c r="F88" s="24">
        <v>2</v>
      </c>
      <c r="G88" s="24">
        <f t="shared" si="2"/>
        <v>4</v>
      </c>
    </row>
    <row r="89" spans="1:7">
      <c r="A89" s="16" t="s">
        <v>211</v>
      </c>
      <c r="B89" s="31" t="s">
        <v>64</v>
      </c>
      <c r="C89" s="16" t="s">
        <v>132</v>
      </c>
      <c r="D89" s="25">
        <v>80</v>
      </c>
      <c r="E89" s="24">
        <v>1</v>
      </c>
      <c r="F89" s="24">
        <v>5</v>
      </c>
      <c r="G89" s="24">
        <f t="shared" ref="G89:G151" si="3">SUBTOTAL(9,D89:F89)</f>
        <v>86</v>
      </c>
    </row>
    <row r="90" spans="1:7">
      <c r="A90" s="16" t="s">
        <v>211</v>
      </c>
      <c r="B90" s="31" t="s">
        <v>64</v>
      </c>
      <c r="C90" s="16" t="s">
        <v>123</v>
      </c>
      <c r="D90" s="25">
        <v>1</v>
      </c>
      <c r="E90" s="24"/>
      <c r="F90" s="24"/>
      <c r="G90" s="24">
        <f t="shared" si="3"/>
        <v>1</v>
      </c>
    </row>
    <row r="91" spans="1:7">
      <c r="A91" s="16" t="s">
        <v>211</v>
      </c>
      <c r="B91" s="31" t="s">
        <v>64</v>
      </c>
      <c r="C91" s="16" t="s">
        <v>133</v>
      </c>
      <c r="D91" s="25">
        <v>9</v>
      </c>
      <c r="E91" s="24"/>
      <c r="F91" s="24">
        <v>1</v>
      </c>
      <c r="G91" s="24">
        <f t="shared" si="3"/>
        <v>10</v>
      </c>
    </row>
    <row r="92" spans="1:7">
      <c r="A92" s="16" t="s">
        <v>211</v>
      </c>
      <c r="B92" s="31" t="s">
        <v>64</v>
      </c>
      <c r="C92" s="16" t="s">
        <v>134</v>
      </c>
      <c r="D92" s="25">
        <v>4</v>
      </c>
      <c r="E92" s="24"/>
      <c r="F92" s="24"/>
      <c r="G92" s="24">
        <f t="shared" si="3"/>
        <v>4</v>
      </c>
    </row>
    <row r="93" spans="1:7">
      <c r="A93" s="16" t="s">
        <v>211</v>
      </c>
      <c r="B93" s="31" t="s">
        <v>64</v>
      </c>
      <c r="C93" s="16" t="s">
        <v>135</v>
      </c>
      <c r="D93" s="25">
        <v>1</v>
      </c>
      <c r="E93" s="24"/>
      <c r="F93" s="24"/>
      <c r="G93" s="24">
        <f t="shared" si="3"/>
        <v>1</v>
      </c>
    </row>
    <row r="94" spans="1:7">
      <c r="A94" s="16" t="s">
        <v>211</v>
      </c>
      <c r="B94" s="31" t="s">
        <v>64</v>
      </c>
      <c r="C94" s="16" t="s">
        <v>136</v>
      </c>
      <c r="D94" s="25">
        <v>11</v>
      </c>
      <c r="E94" s="24"/>
      <c r="F94" s="24">
        <v>1</v>
      </c>
      <c r="G94" s="24">
        <f t="shared" si="3"/>
        <v>12</v>
      </c>
    </row>
    <row r="95" spans="1:7">
      <c r="A95" s="16" t="s">
        <v>211</v>
      </c>
      <c r="B95" s="31" t="s">
        <v>64</v>
      </c>
      <c r="C95" s="16" t="s">
        <v>137</v>
      </c>
      <c r="D95" s="25">
        <v>7</v>
      </c>
      <c r="E95" s="24"/>
      <c r="F95" s="24"/>
      <c r="G95" s="24">
        <f t="shared" si="3"/>
        <v>7</v>
      </c>
    </row>
    <row r="96" spans="1:7">
      <c r="A96" s="16" t="s">
        <v>211</v>
      </c>
      <c r="B96" s="31" t="s">
        <v>138</v>
      </c>
      <c r="C96" s="16" t="s">
        <v>139</v>
      </c>
      <c r="D96" s="25">
        <v>10</v>
      </c>
      <c r="E96" s="24"/>
      <c r="F96" s="24"/>
      <c r="G96" s="24">
        <f t="shared" si="3"/>
        <v>10</v>
      </c>
    </row>
    <row r="97" spans="1:7">
      <c r="A97" s="16" t="s">
        <v>211</v>
      </c>
      <c r="B97" s="31" t="s">
        <v>138</v>
      </c>
      <c r="C97" s="16" t="s">
        <v>140</v>
      </c>
      <c r="D97" s="25">
        <v>45</v>
      </c>
      <c r="E97" s="24"/>
      <c r="F97" s="24">
        <v>2</v>
      </c>
      <c r="G97" s="24">
        <f t="shared" si="3"/>
        <v>47</v>
      </c>
    </row>
    <row r="98" spans="1:7">
      <c r="A98" s="16" t="s">
        <v>211</v>
      </c>
      <c r="B98" s="31" t="s">
        <v>138</v>
      </c>
      <c r="C98" s="16" t="s">
        <v>141</v>
      </c>
      <c r="D98" s="25">
        <v>6</v>
      </c>
      <c r="E98" s="24"/>
      <c r="F98" s="24"/>
      <c r="G98" s="24">
        <f t="shared" si="3"/>
        <v>6</v>
      </c>
    </row>
    <row r="99" spans="1:7">
      <c r="A99" s="16" t="s">
        <v>211</v>
      </c>
      <c r="B99" s="31" t="s">
        <v>138</v>
      </c>
      <c r="C99" s="16" t="s">
        <v>142</v>
      </c>
      <c r="D99" s="25">
        <v>193</v>
      </c>
      <c r="E99" s="24">
        <v>1</v>
      </c>
      <c r="F99" s="24">
        <v>25</v>
      </c>
      <c r="G99" s="24">
        <f t="shared" si="3"/>
        <v>219</v>
      </c>
    </row>
    <row r="100" spans="1:7">
      <c r="A100" s="16" t="s">
        <v>211</v>
      </c>
      <c r="B100" s="31" t="s">
        <v>138</v>
      </c>
      <c r="C100" s="16" t="s">
        <v>143</v>
      </c>
      <c r="D100" s="25">
        <v>25</v>
      </c>
      <c r="E100" s="24"/>
      <c r="F100" s="24">
        <v>6</v>
      </c>
      <c r="G100" s="24">
        <f t="shared" si="3"/>
        <v>31</v>
      </c>
    </row>
    <row r="101" spans="1:7">
      <c r="A101" s="16" t="s">
        <v>211</v>
      </c>
      <c r="B101" s="31" t="s">
        <v>138</v>
      </c>
      <c r="C101" s="16" t="s">
        <v>144</v>
      </c>
      <c r="D101" s="25">
        <v>33</v>
      </c>
      <c r="E101" s="24"/>
      <c r="F101" s="24">
        <v>8</v>
      </c>
      <c r="G101" s="24">
        <f t="shared" si="3"/>
        <v>41</v>
      </c>
    </row>
    <row r="102" spans="1:7">
      <c r="A102" s="16" t="s">
        <v>211</v>
      </c>
      <c r="B102" s="31" t="s">
        <v>138</v>
      </c>
      <c r="C102" s="16" t="s">
        <v>145</v>
      </c>
      <c r="D102" s="25">
        <v>346</v>
      </c>
      <c r="E102" s="24"/>
      <c r="F102" s="24"/>
      <c r="G102" s="24">
        <f t="shared" si="3"/>
        <v>346</v>
      </c>
    </row>
    <row r="103" spans="1:7">
      <c r="A103" s="16" t="s">
        <v>211</v>
      </c>
      <c r="B103" s="31" t="s">
        <v>138</v>
      </c>
      <c r="C103" s="16" t="s">
        <v>146</v>
      </c>
      <c r="D103" s="25">
        <v>220</v>
      </c>
      <c r="E103" s="24">
        <v>2</v>
      </c>
      <c r="F103" s="24"/>
      <c r="G103" s="24">
        <f t="shared" si="3"/>
        <v>222</v>
      </c>
    </row>
    <row r="104" spans="1:7">
      <c r="A104" s="16" t="s">
        <v>211</v>
      </c>
      <c r="B104" s="31" t="s">
        <v>138</v>
      </c>
      <c r="C104" s="16" t="s">
        <v>147</v>
      </c>
      <c r="D104" s="25">
        <v>32</v>
      </c>
      <c r="E104" s="24">
        <v>1</v>
      </c>
      <c r="F104" s="24">
        <v>13</v>
      </c>
      <c r="G104" s="24">
        <f t="shared" si="3"/>
        <v>46</v>
      </c>
    </row>
    <row r="105" spans="1:7">
      <c r="A105" s="16" t="s">
        <v>211</v>
      </c>
      <c r="B105" s="31" t="s">
        <v>138</v>
      </c>
      <c r="C105" s="16" t="s">
        <v>148</v>
      </c>
      <c r="D105" s="25">
        <v>88</v>
      </c>
      <c r="E105" s="24"/>
      <c r="F105" s="24">
        <v>4</v>
      </c>
      <c r="G105" s="24">
        <f t="shared" si="3"/>
        <v>92</v>
      </c>
    </row>
    <row r="106" spans="1:7">
      <c r="A106" s="16" t="s">
        <v>211</v>
      </c>
      <c r="B106" s="31" t="s">
        <v>138</v>
      </c>
      <c r="C106" s="16" t="s">
        <v>149</v>
      </c>
      <c r="D106" s="25">
        <v>6</v>
      </c>
      <c r="E106" s="24"/>
      <c r="F106" s="24">
        <v>1</v>
      </c>
      <c r="G106" s="24">
        <f t="shared" si="3"/>
        <v>7</v>
      </c>
    </row>
    <row r="107" spans="1:7">
      <c r="A107" s="16" t="s">
        <v>211</v>
      </c>
      <c r="B107" s="31" t="s">
        <v>138</v>
      </c>
      <c r="C107" s="16" t="s">
        <v>150</v>
      </c>
      <c r="D107" s="25"/>
      <c r="E107" s="24"/>
      <c r="F107" s="24">
        <v>1</v>
      </c>
      <c r="G107" s="24">
        <f t="shared" si="3"/>
        <v>1</v>
      </c>
    </row>
    <row r="108" spans="1:7">
      <c r="A108" s="16" t="s">
        <v>211</v>
      </c>
      <c r="B108" s="31" t="s">
        <v>138</v>
      </c>
      <c r="C108" s="16" t="s">
        <v>123</v>
      </c>
      <c r="D108" s="25">
        <v>2</v>
      </c>
      <c r="E108" s="24"/>
      <c r="F108" s="24"/>
      <c r="G108" s="24">
        <f t="shared" si="3"/>
        <v>2</v>
      </c>
    </row>
    <row r="109" spans="1:7">
      <c r="A109" s="16" t="s">
        <v>211</v>
      </c>
      <c r="B109" s="31" t="s">
        <v>138</v>
      </c>
      <c r="C109" s="16" t="s">
        <v>124</v>
      </c>
      <c r="D109" s="25">
        <v>5</v>
      </c>
      <c r="E109" s="24"/>
      <c r="F109" s="24">
        <v>3</v>
      </c>
      <c r="G109" s="24">
        <f t="shared" si="3"/>
        <v>8</v>
      </c>
    </row>
    <row r="110" spans="1:7">
      <c r="A110" s="16" t="s">
        <v>211</v>
      </c>
      <c r="B110" s="31" t="s">
        <v>138</v>
      </c>
      <c r="C110" s="16" t="s">
        <v>151</v>
      </c>
      <c r="D110" s="25">
        <v>27</v>
      </c>
      <c r="E110" s="24"/>
      <c r="F110" s="24">
        <v>1</v>
      </c>
      <c r="G110" s="24">
        <f t="shared" si="3"/>
        <v>28</v>
      </c>
    </row>
    <row r="111" spans="1:7">
      <c r="A111" s="16" t="s">
        <v>211</v>
      </c>
      <c r="B111" s="31" t="s">
        <v>138</v>
      </c>
      <c r="C111" s="16" t="s">
        <v>152</v>
      </c>
      <c r="D111" s="25">
        <v>1</v>
      </c>
      <c r="E111" s="24"/>
      <c r="F111" s="24">
        <v>1</v>
      </c>
      <c r="G111" s="24">
        <f t="shared" si="3"/>
        <v>2</v>
      </c>
    </row>
    <row r="112" spans="1:7">
      <c r="A112" s="16" t="s">
        <v>211</v>
      </c>
      <c r="B112" s="31" t="s">
        <v>138</v>
      </c>
      <c r="C112" s="16" t="s">
        <v>153</v>
      </c>
      <c r="D112" s="25">
        <v>6</v>
      </c>
      <c r="E112" s="24"/>
      <c r="F112" s="24"/>
      <c r="G112" s="24">
        <f t="shared" si="3"/>
        <v>6</v>
      </c>
    </row>
    <row r="113" spans="1:7">
      <c r="A113" s="16" t="s">
        <v>211</v>
      </c>
      <c r="B113" s="31" t="s">
        <v>138</v>
      </c>
      <c r="C113" s="16" t="s">
        <v>126</v>
      </c>
      <c r="D113" s="25">
        <v>3</v>
      </c>
      <c r="E113" s="24"/>
      <c r="F113" s="24">
        <v>2</v>
      </c>
      <c r="G113" s="24">
        <f t="shared" si="3"/>
        <v>5</v>
      </c>
    </row>
    <row r="114" spans="1:7">
      <c r="A114" s="16" t="s">
        <v>211</v>
      </c>
      <c r="B114" s="31" t="s">
        <v>138</v>
      </c>
      <c r="C114" s="16" t="s">
        <v>154</v>
      </c>
      <c r="D114" s="25">
        <v>34</v>
      </c>
      <c r="E114" s="24"/>
      <c r="F114" s="24">
        <v>3</v>
      </c>
      <c r="G114" s="24">
        <f t="shared" si="3"/>
        <v>37</v>
      </c>
    </row>
    <row r="115" spans="1:7">
      <c r="A115" s="16" t="s">
        <v>211</v>
      </c>
      <c r="B115" s="31" t="s">
        <v>138</v>
      </c>
      <c r="C115" s="16" t="s">
        <v>155</v>
      </c>
      <c r="D115" s="25">
        <v>2</v>
      </c>
      <c r="E115" s="24"/>
      <c r="F115" s="24"/>
      <c r="G115" s="24">
        <f t="shared" si="3"/>
        <v>2</v>
      </c>
    </row>
    <row r="116" spans="1:7">
      <c r="A116" s="16" t="s">
        <v>211</v>
      </c>
      <c r="B116" s="31" t="s">
        <v>138</v>
      </c>
      <c r="C116" s="16" t="s">
        <v>156</v>
      </c>
      <c r="D116" s="25">
        <v>19</v>
      </c>
      <c r="E116" s="24">
        <v>3</v>
      </c>
      <c r="F116" s="24">
        <v>1</v>
      </c>
      <c r="G116" s="24">
        <f t="shared" si="3"/>
        <v>23</v>
      </c>
    </row>
    <row r="117" spans="1:7">
      <c r="A117" s="16" t="s">
        <v>211</v>
      </c>
      <c r="B117" s="31" t="s">
        <v>138</v>
      </c>
      <c r="C117" s="16" t="s">
        <v>157</v>
      </c>
      <c r="D117" s="25">
        <v>4</v>
      </c>
      <c r="E117" s="24"/>
      <c r="F117" s="24"/>
      <c r="G117" s="24">
        <f t="shared" si="3"/>
        <v>4</v>
      </c>
    </row>
    <row r="118" spans="1:7">
      <c r="A118" s="16" t="s">
        <v>211</v>
      </c>
      <c r="B118" s="31" t="s">
        <v>42</v>
      </c>
      <c r="C118" s="16" t="s">
        <v>158</v>
      </c>
      <c r="D118" s="25">
        <v>3</v>
      </c>
      <c r="E118" s="24"/>
      <c r="F118" s="24"/>
      <c r="G118" s="24">
        <f t="shared" si="3"/>
        <v>3</v>
      </c>
    </row>
    <row r="119" spans="1:7">
      <c r="A119" s="16" t="s">
        <v>211</v>
      </c>
      <c r="B119" s="31" t="s">
        <v>42</v>
      </c>
      <c r="C119" s="16" t="s">
        <v>159</v>
      </c>
      <c r="D119" s="25">
        <v>2</v>
      </c>
      <c r="E119" s="24"/>
      <c r="F119" s="24">
        <v>5</v>
      </c>
      <c r="G119" s="24">
        <f t="shared" si="3"/>
        <v>7</v>
      </c>
    </row>
    <row r="120" spans="1:7">
      <c r="A120" s="16" t="s">
        <v>211</v>
      </c>
      <c r="B120" s="31" t="s">
        <v>42</v>
      </c>
      <c r="C120" s="16" t="s">
        <v>160</v>
      </c>
      <c r="D120" s="25">
        <v>1502</v>
      </c>
      <c r="E120" s="24"/>
      <c r="F120" s="24">
        <v>2</v>
      </c>
      <c r="G120" s="24">
        <f t="shared" si="3"/>
        <v>1504</v>
      </c>
    </row>
    <row r="121" spans="1:7">
      <c r="A121" s="16" t="s">
        <v>211</v>
      </c>
      <c r="B121" s="31" t="s">
        <v>42</v>
      </c>
      <c r="C121" s="16" t="s">
        <v>162</v>
      </c>
      <c r="D121" s="25">
        <v>26</v>
      </c>
      <c r="E121" s="24"/>
      <c r="F121" s="24">
        <v>1</v>
      </c>
      <c r="G121" s="24">
        <f t="shared" si="3"/>
        <v>27</v>
      </c>
    </row>
    <row r="122" spans="1:7">
      <c r="A122" s="16" t="s">
        <v>211</v>
      </c>
      <c r="B122" s="31" t="s">
        <v>42</v>
      </c>
      <c r="C122" s="16" t="s">
        <v>163</v>
      </c>
      <c r="D122" s="25">
        <v>14</v>
      </c>
      <c r="E122" s="24"/>
      <c r="F122" s="24"/>
      <c r="G122" s="24">
        <f t="shared" si="3"/>
        <v>14</v>
      </c>
    </row>
    <row r="123" spans="1:7">
      <c r="A123" s="16" t="s">
        <v>211</v>
      </c>
      <c r="B123" s="31" t="s">
        <v>42</v>
      </c>
      <c r="C123" s="16" t="s">
        <v>164</v>
      </c>
      <c r="D123" s="25">
        <v>352</v>
      </c>
      <c r="E123" s="24"/>
      <c r="F123" s="24"/>
      <c r="G123" s="24">
        <f t="shared" si="3"/>
        <v>352</v>
      </c>
    </row>
    <row r="124" spans="1:7">
      <c r="A124" s="16" t="s">
        <v>211</v>
      </c>
      <c r="B124" s="31" t="s">
        <v>42</v>
      </c>
      <c r="C124" s="16" t="s">
        <v>165</v>
      </c>
      <c r="D124" s="25">
        <v>115</v>
      </c>
      <c r="E124" s="24">
        <v>3</v>
      </c>
      <c r="F124" s="24">
        <v>7</v>
      </c>
      <c r="G124" s="24">
        <f t="shared" si="3"/>
        <v>125</v>
      </c>
    </row>
    <row r="125" spans="1:7">
      <c r="A125" s="16" t="s">
        <v>211</v>
      </c>
      <c r="B125" s="31" t="s">
        <v>42</v>
      </c>
      <c r="C125" s="16" t="s">
        <v>166</v>
      </c>
      <c r="D125" s="25">
        <v>3</v>
      </c>
      <c r="E125" s="24"/>
      <c r="F125" s="24"/>
      <c r="G125" s="24">
        <f t="shared" si="3"/>
        <v>3</v>
      </c>
    </row>
    <row r="126" spans="1:7">
      <c r="A126" s="16" t="s">
        <v>211</v>
      </c>
      <c r="B126" s="31" t="s">
        <v>42</v>
      </c>
      <c r="C126" s="16" t="s">
        <v>167</v>
      </c>
      <c r="D126" s="25">
        <v>19</v>
      </c>
      <c r="E126" s="24"/>
      <c r="F126" s="24"/>
      <c r="G126" s="24">
        <f t="shared" si="3"/>
        <v>19</v>
      </c>
    </row>
    <row r="127" spans="1:7">
      <c r="A127" s="16" t="s">
        <v>211</v>
      </c>
      <c r="B127" s="31" t="s">
        <v>42</v>
      </c>
      <c r="C127" s="16" t="s">
        <v>296</v>
      </c>
      <c r="D127" s="25">
        <v>20</v>
      </c>
      <c r="E127" s="24"/>
      <c r="F127" s="24">
        <v>3</v>
      </c>
      <c r="G127" s="24">
        <f t="shared" si="3"/>
        <v>23</v>
      </c>
    </row>
    <row r="128" spans="1:7">
      <c r="A128" s="16" t="s">
        <v>211</v>
      </c>
      <c r="B128" s="31" t="s">
        <v>42</v>
      </c>
      <c r="C128" s="16" t="s">
        <v>297</v>
      </c>
      <c r="D128" s="25">
        <v>3</v>
      </c>
      <c r="E128" s="24"/>
      <c r="F128" s="24">
        <v>1</v>
      </c>
      <c r="G128" s="24">
        <f t="shared" si="3"/>
        <v>4</v>
      </c>
    </row>
    <row r="129" spans="1:7">
      <c r="A129" s="16" t="s">
        <v>211</v>
      </c>
      <c r="B129" s="31" t="s">
        <v>42</v>
      </c>
      <c r="C129" s="16" t="s">
        <v>298</v>
      </c>
      <c r="D129" s="25">
        <v>11</v>
      </c>
      <c r="E129" s="24"/>
      <c r="F129" s="24">
        <v>1</v>
      </c>
      <c r="G129" s="24">
        <f t="shared" si="3"/>
        <v>12</v>
      </c>
    </row>
    <row r="130" spans="1:7">
      <c r="A130" s="16" t="s">
        <v>211</v>
      </c>
      <c r="B130" s="31" t="s">
        <v>42</v>
      </c>
      <c r="C130" s="16" t="s">
        <v>299</v>
      </c>
      <c r="D130" s="25">
        <v>9</v>
      </c>
      <c r="E130" s="24"/>
      <c r="F130" s="24"/>
      <c r="G130" s="24">
        <f t="shared" si="3"/>
        <v>9</v>
      </c>
    </row>
    <row r="131" spans="1:7">
      <c r="A131" s="16" t="s">
        <v>211</v>
      </c>
      <c r="B131" s="31" t="s">
        <v>42</v>
      </c>
      <c r="C131" s="16" t="s">
        <v>300</v>
      </c>
      <c r="D131" s="25">
        <v>1325</v>
      </c>
      <c r="E131" s="24"/>
      <c r="F131" s="24">
        <v>7</v>
      </c>
      <c r="G131" s="24">
        <f t="shared" si="3"/>
        <v>1332</v>
      </c>
    </row>
    <row r="132" spans="1:7">
      <c r="A132" s="16" t="s">
        <v>211</v>
      </c>
      <c r="B132" s="31" t="s">
        <v>42</v>
      </c>
      <c r="C132" s="16" t="s">
        <v>301</v>
      </c>
      <c r="D132" s="25">
        <v>41</v>
      </c>
      <c r="E132" s="24"/>
      <c r="F132" s="24">
        <v>2</v>
      </c>
      <c r="G132" s="24">
        <f t="shared" si="3"/>
        <v>43</v>
      </c>
    </row>
    <row r="133" spans="1:7">
      <c r="A133" s="16" t="s">
        <v>211</v>
      </c>
      <c r="B133" s="31" t="s">
        <v>42</v>
      </c>
      <c r="C133" s="16" t="s">
        <v>302</v>
      </c>
      <c r="D133" s="25">
        <v>2</v>
      </c>
      <c r="E133" s="24"/>
      <c r="F133" s="24"/>
      <c r="G133" s="24">
        <f t="shared" si="3"/>
        <v>2</v>
      </c>
    </row>
    <row r="134" spans="1:7">
      <c r="A134" s="16" t="s">
        <v>211</v>
      </c>
      <c r="B134" s="31" t="s">
        <v>42</v>
      </c>
      <c r="C134" s="16" t="s">
        <v>303</v>
      </c>
      <c r="D134" s="25"/>
      <c r="E134" s="24"/>
      <c r="F134" s="24">
        <v>1</v>
      </c>
      <c r="G134" s="24">
        <f t="shared" si="3"/>
        <v>1</v>
      </c>
    </row>
    <row r="135" spans="1:7">
      <c r="A135" s="16" t="s">
        <v>211</v>
      </c>
      <c r="B135" s="31" t="s">
        <v>42</v>
      </c>
      <c r="C135" s="16" t="s">
        <v>304</v>
      </c>
      <c r="D135" s="25">
        <v>57</v>
      </c>
      <c r="E135" s="24"/>
      <c r="F135" s="24">
        <v>2</v>
      </c>
      <c r="G135" s="24">
        <f t="shared" si="3"/>
        <v>59</v>
      </c>
    </row>
    <row r="136" spans="1:7">
      <c r="A136" s="16" t="s">
        <v>211</v>
      </c>
      <c r="B136" s="31" t="s">
        <v>42</v>
      </c>
      <c r="C136" s="16" t="s">
        <v>305</v>
      </c>
      <c r="D136" s="25">
        <v>10</v>
      </c>
      <c r="E136" s="24"/>
      <c r="F136" s="24">
        <v>2</v>
      </c>
      <c r="G136" s="24">
        <f t="shared" si="3"/>
        <v>12</v>
      </c>
    </row>
    <row r="137" spans="1:7">
      <c r="A137" s="16" t="s">
        <v>211</v>
      </c>
      <c r="B137" s="31" t="s">
        <v>42</v>
      </c>
      <c r="C137" s="16" t="s">
        <v>306</v>
      </c>
      <c r="D137" s="25">
        <v>23</v>
      </c>
      <c r="E137" s="24"/>
      <c r="F137" s="24">
        <v>31</v>
      </c>
      <c r="G137" s="24">
        <f t="shared" si="3"/>
        <v>54</v>
      </c>
    </row>
    <row r="138" spans="1:7">
      <c r="A138" s="16" t="s">
        <v>211</v>
      </c>
      <c r="B138" s="31" t="s">
        <v>42</v>
      </c>
      <c r="C138" s="16" t="s">
        <v>307</v>
      </c>
      <c r="D138" s="25">
        <v>17</v>
      </c>
      <c r="E138" s="24"/>
      <c r="F138" s="24">
        <v>2</v>
      </c>
      <c r="G138" s="24">
        <f t="shared" si="3"/>
        <v>19</v>
      </c>
    </row>
    <row r="139" spans="1:7">
      <c r="A139" s="16" t="s">
        <v>211</v>
      </c>
      <c r="B139" s="31" t="s">
        <v>42</v>
      </c>
      <c r="C139" s="16" t="s">
        <v>308</v>
      </c>
      <c r="D139" s="25">
        <v>1</v>
      </c>
      <c r="E139" s="24"/>
      <c r="F139" s="24"/>
      <c r="G139" s="24">
        <f t="shared" si="3"/>
        <v>1</v>
      </c>
    </row>
    <row r="140" spans="1:7">
      <c r="A140" s="16" t="s">
        <v>211</v>
      </c>
      <c r="B140" s="31" t="s">
        <v>42</v>
      </c>
      <c r="C140" s="16" t="s">
        <v>309</v>
      </c>
      <c r="D140" s="25">
        <v>12</v>
      </c>
      <c r="E140" s="24"/>
      <c r="F140" s="24">
        <v>3</v>
      </c>
      <c r="G140" s="24">
        <f t="shared" si="3"/>
        <v>15</v>
      </c>
    </row>
    <row r="141" spans="1:7">
      <c r="A141" s="16" t="s">
        <v>211</v>
      </c>
      <c r="B141" s="31" t="s">
        <v>42</v>
      </c>
      <c r="C141" s="16" t="s">
        <v>310</v>
      </c>
      <c r="D141" s="25">
        <v>36</v>
      </c>
      <c r="E141" s="24"/>
      <c r="F141" s="24">
        <v>1</v>
      </c>
      <c r="G141" s="24">
        <f t="shared" si="3"/>
        <v>37</v>
      </c>
    </row>
    <row r="142" spans="1:7">
      <c r="A142" s="16" t="s">
        <v>211</v>
      </c>
      <c r="B142" s="31" t="s">
        <v>42</v>
      </c>
      <c r="C142" s="16" t="s">
        <v>311</v>
      </c>
      <c r="D142" s="25">
        <v>155</v>
      </c>
      <c r="E142" s="24"/>
      <c r="F142" s="24">
        <v>1</v>
      </c>
      <c r="G142" s="24">
        <f t="shared" si="3"/>
        <v>156</v>
      </c>
    </row>
    <row r="143" spans="1:7">
      <c r="A143" s="16" t="s">
        <v>211</v>
      </c>
      <c r="B143" s="31" t="s">
        <v>42</v>
      </c>
      <c r="C143" s="16" t="s">
        <v>312</v>
      </c>
      <c r="D143" s="25">
        <v>7</v>
      </c>
      <c r="E143" s="24"/>
      <c r="F143" s="24">
        <v>1</v>
      </c>
      <c r="G143" s="24">
        <f t="shared" si="3"/>
        <v>8</v>
      </c>
    </row>
    <row r="144" spans="1:7">
      <c r="A144" s="16" t="s">
        <v>211</v>
      </c>
      <c r="B144" s="31" t="s">
        <v>42</v>
      </c>
      <c r="C144" s="16" t="s">
        <v>313</v>
      </c>
      <c r="D144" s="25">
        <v>24</v>
      </c>
      <c r="E144" s="24"/>
      <c r="F144" s="24">
        <v>4</v>
      </c>
      <c r="G144" s="24">
        <f t="shared" si="3"/>
        <v>28</v>
      </c>
    </row>
    <row r="145" spans="1:7">
      <c r="A145" s="16" t="s">
        <v>211</v>
      </c>
      <c r="B145" s="31" t="s">
        <v>42</v>
      </c>
      <c r="C145" s="16" t="s">
        <v>314</v>
      </c>
      <c r="D145" s="25">
        <v>13</v>
      </c>
      <c r="E145" s="24"/>
      <c r="F145" s="24">
        <v>1</v>
      </c>
      <c r="G145" s="24">
        <f t="shared" si="3"/>
        <v>14</v>
      </c>
    </row>
    <row r="146" spans="1:7">
      <c r="A146" s="16" t="s">
        <v>211</v>
      </c>
      <c r="B146" s="31" t="s">
        <v>42</v>
      </c>
      <c r="C146" s="16" t="s">
        <v>315</v>
      </c>
      <c r="D146" s="25">
        <v>29</v>
      </c>
      <c r="E146" s="24"/>
      <c r="F146" s="24"/>
      <c r="G146" s="24">
        <f t="shared" si="3"/>
        <v>29</v>
      </c>
    </row>
    <row r="147" spans="1:7">
      <c r="A147" s="16" t="s">
        <v>211</v>
      </c>
      <c r="B147" s="31" t="s">
        <v>42</v>
      </c>
      <c r="C147" s="16" t="s">
        <v>316</v>
      </c>
      <c r="D147" s="25">
        <v>25</v>
      </c>
      <c r="E147" s="24"/>
      <c r="F147" s="24">
        <v>6</v>
      </c>
      <c r="G147" s="24">
        <f t="shared" si="3"/>
        <v>31</v>
      </c>
    </row>
    <row r="148" spans="1:7">
      <c r="A148" s="16" t="s">
        <v>211</v>
      </c>
      <c r="B148" s="31" t="s">
        <v>42</v>
      </c>
      <c r="C148" s="16" t="s">
        <v>317</v>
      </c>
      <c r="D148" s="25">
        <v>19</v>
      </c>
      <c r="E148" s="24"/>
      <c r="F148" s="24">
        <v>3</v>
      </c>
      <c r="G148" s="24">
        <f t="shared" si="3"/>
        <v>22</v>
      </c>
    </row>
    <row r="149" spans="1:7">
      <c r="A149" s="16" t="s">
        <v>211</v>
      </c>
      <c r="B149" s="31" t="s">
        <v>42</v>
      </c>
      <c r="C149" s="16" t="s">
        <v>318</v>
      </c>
      <c r="D149" s="25">
        <v>19</v>
      </c>
      <c r="E149" s="24"/>
      <c r="F149" s="24"/>
      <c r="G149" s="24">
        <f t="shared" si="3"/>
        <v>19</v>
      </c>
    </row>
    <row r="150" spans="1:7">
      <c r="A150" s="16" t="s">
        <v>211</v>
      </c>
      <c r="B150" s="31" t="s">
        <v>42</v>
      </c>
      <c r="C150" s="16" t="s">
        <v>319</v>
      </c>
      <c r="D150" s="25">
        <v>3</v>
      </c>
      <c r="E150" s="24"/>
      <c r="F150" s="24"/>
      <c r="G150" s="24">
        <f t="shared" si="3"/>
        <v>3</v>
      </c>
    </row>
    <row r="151" spans="1:7">
      <c r="A151" s="16" t="s">
        <v>211</v>
      </c>
      <c r="B151" s="31" t="s">
        <v>42</v>
      </c>
      <c r="C151" s="16" t="s">
        <v>169</v>
      </c>
      <c r="D151" s="25">
        <v>1</v>
      </c>
      <c r="E151" s="24"/>
      <c r="F151" s="24"/>
      <c r="G151" s="24">
        <f t="shared" si="3"/>
        <v>1</v>
      </c>
    </row>
    <row r="152" spans="1:7">
      <c r="A152" s="16" t="s">
        <v>211</v>
      </c>
      <c r="B152" s="31" t="s">
        <v>42</v>
      </c>
      <c r="C152" s="16" t="s">
        <v>170</v>
      </c>
      <c r="D152" s="25">
        <v>3</v>
      </c>
      <c r="E152" s="24"/>
      <c r="F152" s="24"/>
      <c r="G152" s="24">
        <f t="shared" ref="G152:G211" si="4">SUBTOTAL(9,D152:F152)</f>
        <v>3</v>
      </c>
    </row>
    <row r="153" spans="1:7">
      <c r="A153" s="16" t="s">
        <v>211</v>
      </c>
      <c r="B153" s="31" t="s">
        <v>42</v>
      </c>
      <c r="C153" s="16" t="s">
        <v>171</v>
      </c>
      <c r="D153" s="25">
        <v>4</v>
      </c>
      <c r="E153" s="24"/>
      <c r="F153" s="24">
        <v>2</v>
      </c>
      <c r="G153" s="24">
        <f t="shared" si="4"/>
        <v>6</v>
      </c>
    </row>
    <row r="154" spans="1:7">
      <c r="A154" s="16" t="s">
        <v>211</v>
      </c>
      <c r="B154" s="31" t="s">
        <v>43</v>
      </c>
      <c r="C154" s="16" t="s">
        <v>172</v>
      </c>
      <c r="D154" s="25">
        <v>12</v>
      </c>
      <c r="E154" s="24"/>
      <c r="F154" s="24"/>
      <c r="G154" s="24">
        <f t="shared" si="4"/>
        <v>12</v>
      </c>
    </row>
    <row r="155" spans="1:7">
      <c r="A155" s="16" t="s">
        <v>211</v>
      </c>
      <c r="B155" s="31" t="s">
        <v>43</v>
      </c>
      <c r="C155" s="16" t="s">
        <v>173</v>
      </c>
      <c r="D155" s="25">
        <v>2</v>
      </c>
      <c r="E155" s="24"/>
      <c r="F155" s="24"/>
      <c r="G155" s="24">
        <f t="shared" si="4"/>
        <v>2</v>
      </c>
    </row>
    <row r="156" spans="1:7">
      <c r="A156" s="16" t="s">
        <v>211</v>
      </c>
      <c r="B156" s="31" t="s">
        <v>43</v>
      </c>
      <c r="C156" s="16" t="s">
        <v>174</v>
      </c>
      <c r="D156" s="25">
        <v>1</v>
      </c>
      <c r="E156" s="24"/>
      <c r="F156" s="24"/>
      <c r="G156" s="24">
        <f t="shared" si="4"/>
        <v>1</v>
      </c>
    </row>
    <row r="157" spans="1:7">
      <c r="A157" s="16" t="s">
        <v>211</v>
      </c>
      <c r="B157" s="31" t="s">
        <v>43</v>
      </c>
      <c r="C157" s="16" t="s">
        <v>176</v>
      </c>
      <c r="D157" s="25">
        <v>45</v>
      </c>
      <c r="E157" s="24">
        <v>2</v>
      </c>
      <c r="F157" s="24">
        <v>6</v>
      </c>
      <c r="G157" s="24">
        <f t="shared" si="4"/>
        <v>53</v>
      </c>
    </row>
    <row r="158" spans="1:7">
      <c r="A158" s="16" t="s">
        <v>211</v>
      </c>
      <c r="B158" s="31" t="s">
        <v>43</v>
      </c>
      <c r="C158" s="16" t="s">
        <v>177</v>
      </c>
      <c r="D158" s="25">
        <v>43</v>
      </c>
      <c r="E158" s="24"/>
      <c r="F158" s="24">
        <v>6</v>
      </c>
      <c r="G158" s="24">
        <f t="shared" si="4"/>
        <v>49</v>
      </c>
    </row>
    <row r="159" spans="1:7">
      <c r="A159" s="16" t="s">
        <v>211</v>
      </c>
      <c r="B159" s="31" t="s">
        <v>43</v>
      </c>
      <c r="C159" s="16" t="s">
        <v>178</v>
      </c>
      <c r="D159" s="25">
        <v>1</v>
      </c>
      <c r="E159" s="24"/>
      <c r="F159" s="24"/>
      <c r="G159" s="24">
        <f t="shared" si="4"/>
        <v>1</v>
      </c>
    </row>
    <row r="160" spans="1:7">
      <c r="A160" s="16" t="s">
        <v>211</v>
      </c>
      <c r="B160" s="31" t="s">
        <v>43</v>
      </c>
      <c r="C160" s="16" t="s">
        <v>179</v>
      </c>
      <c r="D160" s="25">
        <v>1</v>
      </c>
      <c r="E160" s="24"/>
      <c r="F160" s="24"/>
      <c r="G160" s="24">
        <f t="shared" si="4"/>
        <v>1</v>
      </c>
    </row>
    <row r="161" spans="1:7">
      <c r="A161" s="16" t="s">
        <v>211</v>
      </c>
      <c r="B161" s="31" t="s">
        <v>43</v>
      </c>
      <c r="C161" s="16" t="s">
        <v>180</v>
      </c>
      <c r="D161" s="25">
        <v>1</v>
      </c>
      <c r="E161" s="24">
        <v>1</v>
      </c>
      <c r="F161" s="24">
        <v>1</v>
      </c>
      <c r="G161" s="24">
        <f t="shared" si="4"/>
        <v>3</v>
      </c>
    </row>
    <row r="162" spans="1:7">
      <c r="A162" s="16" t="s">
        <v>211</v>
      </c>
      <c r="B162" s="31" t="s">
        <v>43</v>
      </c>
      <c r="C162" s="16" t="s">
        <v>181</v>
      </c>
      <c r="D162" s="25">
        <v>11</v>
      </c>
      <c r="E162" s="24"/>
      <c r="F162" s="24">
        <v>1</v>
      </c>
      <c r="G162" s="24">
        <f t="shared" si="4"/>
        <v>12</v>
      </c>
    </row>
    <row r="163" spans="1:7">
      <c r="A163" s="16" t="s">
        <v>211</v>
      </c>
      <c r="B163" s="31" t="s">
        <v>43</v>
      </c>
      <c r="C163" s="16" t="s">
        <v>182</v>
      </c>
      <c r="D163" s="25">
        <v>52</v>
      </c>
      <c r="E163" s="24"/>
      <c r="F163" s="24"/>
      <c r="G163" s="24">
        <f t="shared" si="4"/>
        <v>52</v>
      </c>
    </row>
    <row r="164" spans="1:7">
      <c r="A164" s="16" t="s">
        <v>211</v>
      </c>
      <c r="B164" s="31" t="s">
        <v>43</v>
      </c>
      <c r="C164" s="16" t="s">
        <v>183</v>
      </c>
      <c r="D164" s="25">
        <v>54</v>
      </c>
      <c r="E164" s="24"/>
      <c r="F164" s="24">
        <v>7</v>
      </c>
      <c r="G164" s="24">
        <f t="shared" si="4"/>
        <v>61</v>
      </c>
    </row>
    <row r="165" spans="1:7">
      <c r="A165" s="16" t="s">
        <v>211</v>
      </c>
      <c r="B165" s="31" t="s">
        <v>43</v>
      </c>
      <c r="C165" s="16" t="s">
        <v>184</v>
      </c>
      <c r="D165" s="25">
        <v>109</v>
      </c>
      <c r="E165" s="24">
        <v>2</v>
      </c>
      <c r="F165" s="24">
        <v>2</v>
      </c>
      <c r="G165" s="24">
        <f t="shared" si="4"/>
        <v>113</v>
      </c>
    </row>
    <row r="166" spans="1:7">
      <c r="A166" s="16" t="s">
        <v>211</v>
      </c>
      <c r="B166" s="31" t="s">
        <v>185</v>
      </c>
      <c r="C166" s="16" t="s">
        <v>186</v>
      </c>
      <c r="D166" s="25">
        <v>1</v>
      </c>
      <c r="E166" s="24"/>
      <c r="F166" s="24"/>
      <c r="G166" s="24">
        <f t="shared" si="4"/>
        <v>1</v>
      </c>
    </row>
    <row r="167" spans="1:7">
      <c r="A167" s="16" t="s">
        <v>211</v>
      </c>
      <c r="B167" s="31" t="s">
        <v>185</v>
      </c>
      <c r="C167" s="16" t="s">
        <v>187</v>
      </c>
      <c r="D167" s="25">
        <v>84</v>
      </c>
      <c r="E167" s="24">
        <v>1</v>
      </c>
      <c r="F167" s="24">
        <v>5</v>
      </c>
      <c r="G167" s="24">
        <f t="shared" si="4"/>
        <v>90</v>
      </c>
    </row>
    <row r="168" spans="1:7">
      <c r="A168" s="16" t="s">
        <v>211</v>
      </c>
      <c r="B168" s="31" t="s">
        <v>185</v>
      </c>
      <c r="C168" s="16" t="s">
        <v>188</v>
      </c>
      <c r="D168" s="25">
        <v>790</v>
      </c>
      <c r="E168" s="24">
        <v>8</v>
      </c>
      <c r="F168" s="24">
        <v>18</v>
      </c>
      <c r="G168" s="24">
        <f t="shared" si="4"/>
        <v>816</v>
      </c>
    </row>
    <row r="169" spans="1:7">
      <c r="A169" s="16" t="s">
        <v>211</v>
      </c>
      <c r="B169" s="31" t="s">
        <v>185</v>
      </c>
      <c r="C169" s="16" t="s">
        <v>189</v>
      </c>
      <c r="D169" s="25">
        <v>119</v>
      </c>
      <c r="E169" s="24"/>
      <c r="F169" s="24">
        <v>1</v>
      </c>
      <c r="G169" s="24">
        <f t="shared" si="4"/>
        <v>120</v>
      </c>
    </row>
    <row r="170" spans="1:7">
      <c r="A170" s="16" t="s">
        <v>211</v>
      </c>
      <c r="B170" s="31" t="s">
        <v>185</v>
      </c>
      <c r="C170" s="16" t="s">
        <v>190</v>
      </c>
      <c r="D170" s="25">
        <v>5</v>
      </c>
      <c r="E170" s="24"/>
      <c r="F170" s="24"/>
      <c r="G170" s="24">
        <f t="shared" si="4"/>
        <v>5</v>
      </c>
    </row>
    <row r="171" spans="1:7">
      <c r="A171" s="16" t="s">
        <v>211</v>
      </c>
      <c r="B171" s="31" t="s">
        <v>185</v>
      </c>
      <c r="C171" s="16" t="s">
        <v>191</v>
      </c>
      <c r="D171" s="25">
        <v>29</v>
      </c>
      <c r="E171" s="24"/>
      <c r="F171" s="24">
        <v>10</v>
      </c>
      <c r="G171" s="24">
        <f t="shared" si="4"/>
        <v>39</v>
      </c>
    </row>
    <row r="172" spans="1:7">
      <c r="A172" s="16" t="s">
        <v>211</v>
      </c>
      <c r="B172" s="31" t="s">
        <v>185</v>
      </c>
      <c r="C172" s="16" t="s">
        <v>192</v>
      </c>
      <c r="D172" s="25">
        <v>141</v>
      </c>
      <c r="E172" s="24">
        <v>3</v>
      </c>
      <c r="F172" s="24">
        <v>10</v>
      </c>
      <c r="G172" s="24">
        <f t="shared" si="4"/>
        <v>154</v>
      </c>
    </row>
    <row r="173" spans="1:7">
      <c r="A173" s="16" t="s">
        <v>211</v>
      </c>
      <c r="B173" s="31" t="s">
        <v>185</v>
      </c>
      <c r="C173" s="16" t="s">
        <v>193</v>
      </c>
      <c r="D173" s="25">
        <v>17</v>
      </c>
      <c r="E173" s="24"/>
      <c r="F173" s="24"/>
      <c r="G173" s="24">
        <f t="shared" si="4"/>
        <v>17</v>
      </c>
    </row>
    <row r="174" spans="1:7">
      <c r="A174" s="16" t="s">
        <v>211</v>
      </c>
      <c r="B174" s="31" t="s">
        <v>185</v>
      </c>
      <c r="C174" s="16" t="s">
        <v>194</v>
      </c>
      <c r="D174" s="25">
        <v>8</v>
      </c>
      <c r="E174" s="24">
        <v>2</v>
      </c>
      <c r="F174" s="24">
        <v>2</v>
      </c>
      <c r="G174" s="24">
        <f t="shared" si="4"/>
        <v>12</v>
      </c>
    </row>
    <row r="175" spans="1:7">
      <c r="A175" s="16" t="s">
        <v>211</v>
      </c>
      <c r="B175" s="31" t="s">
        <v>185</v>
      </c>
      <c r="C175" s="16" t="s">
        <v>320</v>
      </c>
      <c r="D175" s="25">
        <v>17</v>
      </c>
      <c r="E175" s="24"/>
      <c r="F175" s="24">
        <v>4</v>
      </c>
      <c r="G175" s="24">
        <f t="shared" si="4"/>
        <v>21</v>
      </c>
    </row>
    <row r="176" spans="1:7">
      <c r="A176" s="16" t="s">
        <v>211</v>
      </c>
      <c r="B176" s="31" t="s">
        <v>185</v>
      </c>
      <c r="C176" s="16" t="s">
        <v>321</v>
      </c>
      <c r="D176" s="25">
        <v>2</v>
      </c>
      <c r="E176" s="24"/>
      <c r="F176" s="24"/>
      <c r="G176" s="24">
        <f t="shared" si="4"/>
        <v>2</v>
      </c>
    </row>
    <row r="177" spans="1:7">
      <c r="A177" s="16" t="s">
        <v>211</v>
      </c>
      <c r="B177" s="31" t="s">
        <v>185</v>
      </c>
      <c r="C177" s="16" t="s">
        <v>322</v>
      </c>
      <c r="D177" s="25">
        <v>7</v>
      </c>
      <c r="E177" s="24"/>
      <c r="F177" s="24"/>
      <c r="G177" s="24">
        <f t="shared" si="4"/>
        <v>7</v>
      </c>
    </row>
    <row r="178" spans="1:7">
      <c r="A178" s="16" t="s">
        <v>211</v>
      </c>
      <c r="B178" s="31" t="s">
        <v>185</v>
      </c>
      <c r="C178" s="16" t="s">
        <v>323</v>
      </c>
      <c r="D178" s="25">
        <v>1</v>
      </c>
      <c r="E178" s="24"/>
      <c r="F178" s="24">
        <v>2</v>
      </c>
      <c r="G178" s="24">
        <f t="shared" si="4"/>
        <v>3</v>
      </c>
    </row>
    <row r="179" spans="1:7">
      <c r="A179" s="16" t="s">
        <v>211</v>
      </c>
      <c r="B179" s="31" t="s">
        <v>185</v>
      </c>
      <c r="C179" s="16" t="s">
        <v>324</v>
      </c>
      <c r="D179" s="25">
        <v>2</v>
      </c>
      <c r="E179" s="24"/>
      <c r="F179" s="24"/>
      <c r="G179" s="24">
        <f t="shared" si="4"/>
        <v>2</v>
      </c>
    </row>
    <row r="180" spans="1:7">
      <c r="A180" s="16" t="s">
        <v>211</v>
      </c>
      <c r="B180" s="31" t="s">
        <v>185</v>
      </c>
      <c r="C180" s="16" t="s">
        <v>325</v>
      </c>
      <c r="D180" s="25"/>
      <c r="E180" s="24"/>
      <c r="F180" s="24">
        <v>1</v>
      </c>
      <c r="G180" s="24">
        <f t="shared" si="4"/>
        <v>1</v>
      </c>
    </row>
    <row r="181" spans="1:7">
      <c r="A181" s="16" t="s">
        <v>211</v>
      </c>
      <c r="B181" s="31" t="s">
        <v>185</v>
      </c>
      <c r="C181" s="16" t="s">
        <v>326</v>
      </c>
      <c r="D181" s="25">
        <v>22</v>
      </c>
      <c r="E181" s="24"/>
      <c r="F181" s="24">
        <v>2</v>
      </c>
      <c r="G181" s="24">
        <f t="shared" si="4"/>
        <v>24</v>
      </c>
    </row>
    <row r="182" spans="1:7">
      <c r="A182" s="16" t="s">
        <v>211</v>
      </c>
      <c r="B182" s="31" t="s">
        <v>185</v>
      </c>
      <c r="C182" s="16" t="s">
        <v>327</v>
      </c>
      <c r="D182" s="25">
        <v>68</v>
      </c>
      <c r="E182" s="24"/>
      <c r="F182" s="24">
        <v>2</v>
      </c>
      <c r="G182" s="24">
        <f t="shared" si="4"/>
        <v>70</v>
      </c>
    </row>
    <row r="183" spans="1:7">
      <c r="A183" s="16" t="s">
        <v>211</v>
      </c>
      <c r="B183" s="31" t="s">
        <v>185</v>
      </c>
      <c r="C183" s="16" t="s">
        <v>328</v>
      </c>
      <c r="D183" s="25">
        <v>6</v>
      </c>
      <c r="E183" s="24"/>
      <c r="F183" s="24"/>
      <c r="G183" s="24">
        <f t="shared" si="4"/>
        <v>6</v>
      </c>
    </row>
    <row r="184" spans="1:7">
      <c r="A184" s="16" t="s">
        <v>211</v>
      </c>
      <c r="B184" s="31" t="s">
        <v>185</v>
      </c>
      <c r="C184" s="16" t="s">
        <v>329</v>
      </c>
      <c r="D184" s="25">
        <v>2</v>
      </c>
      <c r="E184" s="24"/>
      <c r="F184" s="24"/>
      <c r="G184" s="24">
        <f t="shared" si="4"/>
        <v>2</v>
      </c>
    </row>
    <row r="185" spans="1:7">
      <c r="A185" s="16" t="s">
        <v>211</v>
      </c>
      <c r="B185" s="31" t="s">
        <v>185</v>
      </c>
      <c r="C185" s="16" t="s">
        <v>330</v>
      </c>
      <c r="D185" s="25">
        <v>2</v>
      </c>
      <c r="E185" s="24"/>
      <c r="F185" s="24">
        <v>2</v>
      </c>
      <c r="G185" s="24">
        <f t="shared" si="4"/>
        <v>4</v>
      </c>
    </row>
    <row r="186" spans="1:7">
      <c r="A186" s="16" t="s">
        <v>211</v>
      </c>
      <c r="B186" s="31" t="s">
        <v>185</v>
      </c>
      <c r="C186" s="16" t="s">
        <v>331</v>
      </c>
      <c r="D186" s="25">
        <v>1</v>
      </c>
      <c r="E186" s="24"/>
      <c r="F186" s="24"/>
      <c r="G186" s="24">
        <f t="shared" si="4"/>
        <v>1</v>
      </c>
    </row>
    <row r="187" spans="1:7">
      <c r="A187" s="16" t="s">
        <v>211</v>
      </c>
      <c r="B187" s="31" t="s">
        <v>185</v>
      </c>
      <c r="C187" s="16" t="s">
        <v>332</v>
      </c>
      <c r="D187" s="25">
        <v>6</v>
      </c>
      <c r="E187" s="24"/>
      <c r="F187" s="24"/>
      <c r="G187" s="24">
        <f t="shared" si="4"/>
        <v>6</v>
      </c>
    </row>
    <row r="188" spans="1:7">
      <c r="A188" s="16" t="s">
        <v>211</v>
      </c>
      <c r="B188" s="31" t="s">
        <v>185</v>
      </c>
      <c r="C188" s="16" t="s">
        <v>333</v>
      </c>
      <c r="D188" s="25">
        <v>185</v>
      </c>
      <c r="E188" s="24"/>
      <c r="F188" s="24">
        <v>19</v>
      </c>
      <c r="G188" s="24">
        <f t="shared" si="4"/>
        <v>204</v>
      </c>
    </row>
    <row r="189" spans="1:7">
      <c r="A189" s="16" t="s">
        <v>211</v>
      </c>
      <c r="B189" s="31" t="s">
        <v>185</v>
      </c>
      <c r="C189" s="16" t="s">
        <v>334</v>
      </c>
      <c r="D189" s="25"/>
      <c r="E189" s="24"/>
      <c r="F189" s="24">
        <v>1</v>
      </c>
      <c r="G189" s="24">
        <f t="shared" si="4"/>
        <v>1</v>
      </c>
    </row>
    <row r="190" spans="1:7">
      <c r="A190" s="16" t="s">
        <v>211</v>
      </c>
      <c r="B190" s="31" t="s">
        <v>185</v>
      </c>
      <c r="C190" s="16" t="s">
        <v>335</v>
      </c>
      <c r="D190" s="25">
        <v>2</v>
      </c>
      <c r="E190" s="24"/>
      <c r="F190" s="24"/>
      <c r="G190" s="24">
        <f t="shared" si="4"/>
        <v>2</v>
      </c>
    </row>
    <row r="191" spans="1:7">
      <c r="A191" s="16" t="s">
        <v>211</v>
      </c>
      <c r="B191" s="31" t="s">
        <v>185</v>
      </c>
      <c r="C191" s="16" t="s">
        <v>336</v>
      </c>
      <c r="D191" s="25">
        <v>4</v>
      </c>
      <c r="E191" s="24"/>
      <c r="F191" s="24"/>
      <c r="G191" s="24">
        <f t="shared" si="4"/>
        <v>4</v>
      </c>
    </row>
    <row r="192" spans="1:7">
      <c r="A192" s="16" t="s">
        <v>211</v>
      </c>
      <c r="B192" s="31" t="s">
        <v>185</v>
      </c>
      <c r="C192" s="16" t="s">
        <v>337</v>
      </c>
      <c r="D192" s="25">
        <v>1</v>
      </c>
      <c r="E192" s="24"/>
      <c r="F192" s="24"/>
      <c r="G192" s="24">
        <f t="shared" si="4"/>
        <v>1</v>
      </c>
    </row>
    <row r="193" spans="1:7">
      <c r="A193" s="16" t="s">
        <v>211</v>
      </c>
      <c r="B193" s="31" t="s">
        <v>185</v>
      </c>
      <c r="C193" s="16" t="s">
        <v>338</v>
      </c>
      <c r="D193" s="25">
        <v>87</v>
      </c>
      <c r="E193" s="24"/>
      <c r="F193" s="24">
        <v>2</v>
      </c>
      <c r="G193" s="24">
        <f t="shared" si="4"/>
        <v>89</v>
      </c>
    </row>
    <row r="194" spans="1:7">
      <c r="A194" s="16" t="s">
        <v>211</v>
      </c>
      <c r="B194" s="31" t="s">
        <v>185</v>
      </c>
      <c r="C194" s="16" t="s">
        <v>339</v>
      </c>
      <c r="D194" s="25">
        <v>2</v>
      </c>
      <c r="E194" s="24"/>
      <c r="F194" s="24"/>
      <c r="G194" s="24">
        <f t="shared" si="4"/>
        <v>2</v>
      </c>
    </row>
    <row r="195" spans="1:7">
      <c r="A195" s="16" t="s">
        <v>211</v>
      </c>
      <c r="B195" s="31" t="s">
        <v>185</v>
      </c>
      <c r="C195" s="16" t="s">
        <v>340</v>
      </c>
      <c r="D195" s="25">
        <v>8</v>
      </c>
      <c r="E195" s="24"/>
      <c r="F195" s="24">
        <v>1</v>
      </c>
      <c r="G195" s="24">
        <f t="shared" si="4"/>
        <v>9</v>
      </c>
    </row>
    <row r="196" spans="1:7">
      <c r="A196" s="16" t="s">
        <v>211</v>
      </c>
      <c r="B196" s="31" t="s">
        <v>185</v>
      </c>
      <c r="C196" s="16" t="s">
        <v>341</v>
      </c>
      <c r="D196" s="25">
        <v>3</v>
      </c>
      <c r="E196" s="24"/>
      <c r="F196" s="24"/>
      <c r="G196" s="24">
        <f t="shared" si="4"/>
        <v>3</v>
      </c>
    </row>
    <row r="197" spans="1:7">
      <c r="A197" s="16" t="s">
        <v>211</v>
      </c>
      <c r="B197" s="31" t="s">
        <v>185</v>
      </c>
      <c r="C197" s="16" t="s">
        <v>196</v>
      </c>
      <c r="D197" s="25">
        <v>62</v>
      </c>
      <c r="E197" s="24">
        <v>1</v>
      </c>
      <c r="F197" s="24">
        <v>10</v>
      </c>
      <c r="G197" s="24">
        <f t="shared" si="4"/>
        <v>73</v>
      </c>
    </row>
    <row r="198" spans="1:7">
      <c r="A198" s="16" t="s">
        <v>211</v>
      </c>
      <c r="B198" s="31" t="s">
        <v>185</v>
      </c>
      <c r="C198" s="16" t="s">
        <v>197</v>
      </c>
      <c r="D198" s="25">
        <v>71</v>
      </c>
      <c r="E198" s="24"/>
      <c r="F198" s="24">
        <v>4</v>
      </c>
      <c r="G198" s="24">
        <f t="shared" si="4"/>
        <v>75</v>
      </c>
    </row>
    <row r="199" spans="1:7">
      <c r="A199" s="16" t="s">
        <v>211</v>
      </c>
      <c r="B199" s="31" t="s">
        <v>185</v>
      </c>
      <c r="C199" s="16" t="s">
        <v>198</v>
      </c>
      <c r="D199" s="25">
        <v>2</v>
      </c>
      <c r="E199" s="24"/>
      <c r="F199" s="24"/>
      <c r="G199" s="24">
        <f t="shared" si="4"/>
        <v>2</v>
      </c>
    </row>
    <row r="200" spans="1:7">
      <c r="A200" s="16" t="s">
        <v>211</v>
      </c>
      <c r="B200" s="31" t="s">
        <v>185</v>
      </c>
      <c r="C200" s="16" t="s">
        <v>199</v>
      </c>
      <c r="D200" s="25">
        <v>4</v>
      </c>
      <c r="E200" s="24"/>
      <c r="F200" s="24">
        <v>1</v>
      </c>
      <c r="G200" s="24">
        <f t="shared" si="4"/>
        <v>5</v>
      </c>
    </row>
    <row r="201" spans="1:7">
      <c r="A201" s="16" t="s">
        <v>211</v>
      </c>
      <c r="B201" s="31" t="s">
        <v>200</v>
      </c>
      <c r="C201" s="16" t="s">
        <v>201</v>
      </c>
      <c r="D201" s="25">
        <v>146</v>
      </c>
      <c r="E201" s="24"/>
      <c r="F201" s="24"/>
      <c r="G201" s="24">
        <f t="shared" si="4"/>
        <v>146</v>
      </c>
    </row>
    <row r="202" spans="1:7">
      <c r="A202" s="16" t="s">
        <v>211</v>
      </c>
      <c r="B202" s="31" t="s">
        <v>200</v>
      </c>
      <c r="C202" s="16" t="s">
        <v>342</v>
      </c>
      <c r="D202" s="25"/>
      <c r="E202" s="24"/>
      <c r="F202" s="24">
        <v>2</v>
      </c>
      <c r="G202" s="24">
        <f t="shared" si="4"/>
        <v>2</v>
      </c>
    </row>
    <row r="203" spans="1:7">
      <c r="A203" s="16" t="s">
        <v>211</v>
      </c>
      <c r="B203" s="31" t="s">
        <v>200</v>
      </c>
      <c r="C203" s="16" t="s">
        <v>343</v>
      </c>
      <c r="D203" s="25">
        <v>11</v>
      </c>
      <c r="E203" s="24"/>
      <c r="F203" s="24">
        <v>1</v>
      </c>
      <c r="G203" s="24">
        <f t="shared" si="4"/>
        <v>12</v>
      </c>
    </row>
    <row r="204" spans="1:7">
      <c r="A204" s="16" t="s">
        <v>211</v>
      </c>
      <c r="B204" s="31" t="s">
        <v>200</v>
      </c>
      <c r="C204" s="16" t="s">
        <v>203</v>
      </c>
      <c r="D204" s="25">
        <v>58</v>
      </c>
      <c r="E204" s="24"/>
      <c r="F204" s="24">
        <v>16</v>
      </c>
      <c r="G204" s="24">
        <f t="shared" si="4"/>
        <v>74</v>
      </c>
    </row>
    <row r="205" spans="1:7">
      <c r="A205" s="16" t="s">
        <v>211</v>
      </c>
      <c r="B205" s="31" t="s">
        <v>200</v>
      </c>
      <c r="C205" s="16" t="s">
        <v>204</v>
      </c>
      <c r="D205" s="25">
        <v>17</v>
      </c>
      <c r="E205" s="24">
        <v>4</v>
      </c>
      <c r="F205" s="24">
        <v>3</v>
      </c>
      <c r="G205" s="24">
        <f t="shared" si="4"/>
        <v>24</v>
      </c>
    </row>
    <row r="206" spans="1:7">
      <c r="A206" s="16" t="s">
        <v>211</v>
      </c>
      <c r="B206" s="31" t="s">
        <v>205</v>
      </c>
      <c r="C206" s="16" t="s">
        <v>202</v>
      </c>
      <c r="D206" s="25">
        <v>99</v>
      </c>
      <c r="E206" s="24">
        <v>12</v>
      </c>
      <c r="F206" s="24">
        <v>11</v>
      </c>
      <c r="G206" s="24">
        <f t="shared" si="4"/>
        <v>122</v>
      </c>
    </row>
    <row r="207" spans="1:7">
      <c r="A207" s="16" t="s">
        <v>211</v>
      </c>
      <c r="B207" s="31" t="s">
        <v>205</v>
      </c>
      <c r="C207" s="16" t="s">
        <v>206</v>
      </c>
      <c r="D207" s="25">
        <v>18</v>
      </c>
      <c r="E207" s="24"/>
      <c r="F207" s="24"/>
      <c r="G207" s="24">
        <f t="shared" si="4"/>
        <v>18</v>
      </c>
    </row>
    <row r="208" spans="1:7">
      <c r="A208" s="16" t="s">
        <v>211</v>
      </c>
      <c r="B208" s="31" t="s">
        <v>205</v>
      </c>
      <c r="C208" s="16" t="s">
        <v>207</v>
      </c>
      <c r="D208" s="25">
        <v>37</v>
      </c>
      <c r="E208" s="24">
        <v>1</v>
      </c>
      <c r="F208" s="24">
        <v>8</v>
      </c>
      <c r="G208" s="24">
        <f t="shared" si="4"/>
        <v>46</v>
      </c>
    </row>
    <row r="209" spans="1:7">
      <c r="A209" s="16" t="s">
        <v>211</v>
      </c>
      <c r="B209" s="31" t="s">
        <v>205</v>
      </c>
      <c r="C209" s="16" t="s">
        <v>208</v>
      </c>
      <c r="D209" s="25">
        <v>3</v>
      </c>
      <c r="E209" s="24"/>
      <c r="F209" s="24">
        <v>2</v>
      </c>
      <c r="G209" s="24">
        <f t="shared" si="4"/>
        <v>5</v>
      </c>
    </row>
    <row r="210" spans="1:7">
      <c r="A210" s="16" t="s">
        <v>211</v>
      </c>
      <c r="B210" s="31" t="s">
        <v>205</v>
      </c>
      <c r="C210" s="16" t="s">
        <v>209</v>
      </c>
      <c r="D210" s="25">
        <v>30</v>
      </c>
      <c r="E210" s="24"/>
      <c r="F210" s="24">
        <v>1</v>
      </c>
      <c r="G210" s="24">
        <f t="shared" si="4"/>
        <v>31</v>
      </c>
    </row>
    <row r="211" spans="1:7">
      <c r="A211" s="16" t="s">
        <v>211</v>
      </c>
      <c r="B211" s="31" t="s">
        <v>205</v>
      </c>
      <c r="C211" s="16" t="s">
        <v>210</v>
      </c>
      <c r="D211" s="25">
        <v>66</v>
      </c>
      <c r="E211" s="24"/>
      <c r="F211" s="24">
        <v>8</v>
      </c>
      <c r="G211" s="24">
        <f t="shared" si="4"/>
        <v>74</v>
      </c>
    </row>
    <row r="212" spans="1:7">
      <c r="A212" s="16" t="s">
        <v>74</v>
      </c>
      <c r="B212" s="31" t="s">
        <v>63</v>
      </c>
      <c r="C212" s="16" t="s">
        <v>73</v>
      </c>
      <c r="D212" s="24">
        <v>5</v>
      </c>
      <c r="E212" s="24">
        <v>33</v>
      </c>
      <c r="F212" s="24">
        <v>12</v>
      </c>
      <c r="G212" s="24">
        <f t="shared" si="1"/>
        <v>50</v>
      </c>
    </row>
    <row r="213" spans="1:7">
      <c r="A213" s="16" t="s">
        <v>74</v>
      </c>
      <c r="B213" s="31" t="s">
        <v>42</v>
      </c>
      <c r="C213" s="16" t="s">
        <v>75</v>
      </c>
      <c r="D213" s="24">
        <v>70</v>
      </c>
      <c r="E213" s="24">
        <v>5</v>
      </c>
      <c r="F213" s="24">
        <v>57</v>
      </c>
      <c r="G213" s="24">
        <f t="shared" si="1"/>
        <v>132</v>
      </c>
    </row>
    <row r="214" spans="1:7">
      <c r="A214" s="16" t="s">
        <v>74</v>
      </c>
      <c r="B214" s="31" t="s">
        <v>42</v>
      </c>
      <c r="C214" s="16" t="s">
        <v>76</v>
      </c>
      <c r="D214" s="24"/>
      <c r="E214" s="24"/>
      <c r="F214" s="24">
        <v>37</v>
      </c>
      <c r="G214" s="24">
        <f t="shared" si="1"/>
        <v>37</v>
      </c>
    </row>
    <row r="215" spans="1:7">
      <c r="A215" s="16" t="s">
        <v>74</v>
      </c>
      <c r="B215" s="31" t="s">
        <v>42</v>
      </c>
      <c r="C215" s="16" t="s">
        <v>77</v>
      </c>
      <c r="D215" s="24">
        <v>436</v>
      </c>
      <c r="E215" s="24">
        <v>8</v>
      </c>
      <c r="F215" s="24">
        <v>211</v>
      </c>
      <c r="G215" s="24">
        <f t="shared" si="1"/>
        <v>655</v>
      </c>
    </row>
    <row r="216" spans="1:7">
      <c r="A216" s="16" t="s">
        <v>74</v>
      </c>
      <c r="B216" s="31" t="s">
        <v>42</v>
      </c>
      <c r="C216" s="16" t="s">
        <v>346</v>
      </c>
      <c r="D216" s="24">
        <v>1</v>
      </c>
      <c r="E216" s="24"/>
      <c r="F216" s="24"/>
      <c r="G216" s="24">
        <f t="shared" si="1"/>
        <v>1</v>
      </c>
    </row>
    <row r="217" spans="1:7">
      <c r="A217" s="16" t="s">
        <v>84</v>
      </c>
      <c r="B217" s="31" t="s">
        <v>42</v>
      </c>
      <c r="C217" s="16" t="s">
        <v>80</v>
      </c>
      <c r="D217" s="24">
        <v>2240</v>
      </c>
      <c r="E217" s="24">
        <v>28</v>
      </c>
      <c r="F217" s="24">
        <v>408</v>
      </c>
      <c r="G217" s="24">
        <f t="shared" si="1"/>
        <v>2676</v>
      </c>
    </row>
    <row r="218" spans="1:7">
      <c r="A218" s="16" t="s">
        <v>84</v>
      </c>
      <c r="B218" s="31" t="s">
        <v>42</v>
      </c>
      <c r="C218" s="16" t="s">
        <v>81</v>
      </c>
      <c r="D218" s="24">
        <v>346</v>
      </c>
      <c r="E218" s="24">
        <v>3</v>
      </c>
      <c r="F218" s="24">
        <v>34</v>
      </c>
      <c r="G218" s="24">
        <f t="shared" si="1"/>
        <v>383</v>
      </c>
    </row>
    <row r="219" spans="1:7">
      <c r="A219" s="16" t="s">
        <v>84</v>
      </c>
      <c r="B219" s="31" t="s">
        <v>42</v>
      </c>
      <c r="C219" s="16" t="s">
        <v>82</v>
      </c>
      <c r="D219" s="24">
        <v>2</v>
      </c>
      <c r="E219" s="24"/>
      <c r="F219" s="24"/>
      <c r="G219" s="24">
        <f t="shared" si="1"/>
        <v>2</v>
      </c>
    </row>
    <row r="220" spans="1:7">
      <c r="A220" s="16" t="s">
        <v>84</v>
      </c>
      <c r="B220" s="31" t="s">
        <v>42</v>
      </c>
      <c r="C220" s="16" t="s">
        <v>83</v>
      </c>
      <c r="D220" s="24">
        <v>79</v>
      </c>
      <c r="E220" s="24">
        <v>4</v>
      </c>
      <c r="F220" s="24">
        <v>23</v>
      </c>
      <c r="G220" s="24">
        <f t="shared" si="1"/>
        <v>106</v>
      </c>
    </row>
    <row r="221" spans="1:7">
      <c r="A221" s="16" t="s">
        <v>84</v>
      </c>
      <c r="B221" s="31" t="s">
        <v>43</v>
      </c>
      <c r="C221" s="16" t="s">
        <v>85</v>
      </c>
      <c r="D221" s="24">
        <v>19</v>
      </c>
      <c r="E221" s="24"/>
      <c r="F221" s="24">
        <v>20</v>
      </c>
      <c r="G221" s="24">
        <f t="shared" si="1"/>
        <v>39</v>
      </c>
    </row>
    <row r="222" spans="1:7">
      <c r="A222" s="16" t="s">
        <v>89</v>
      </c>
      <c r="B222" s="31" t="s">
        <v>41</v>
      </c>
      <c r="C222" s="16" t="s">
        <v>86</v>
      </c>
      <c r="D222" s="24">
        <v>4</v>
      </c>
      <c r="E222" s="24"/>
      <c r="F222" s="24"/>
      <c r="G222" s="24">
        <f t="shared" si="1"/>
        <v>4</v>
      </c>
    </row>
    <row r="223" spans="1:7">
      <c r="A223" s="16" t="s">
        <v>89</v>
      </c>
      <c r="B223" s="31" t="s">
        <v>41</v>
      </c>
      <c r="C223" s="16" t="s">
        <v>87</v>
      </c>
      <c r="D223" s="24">
        <v>9</v>
      </c>
      <c r="E223" s="24"/>
      <c r="F223" s="24">
        <v>1</v>
      </c>
      <c r="G223" s="24">
        <f t="shared" si="1"/>
        <v>10</v>
      </c>
    </row>
    <row r="224" spans="1:7">
      <c r="A224" s="16" t="s">
        <v>89</v>
      </c>
      <c r="B224" s="31" t="s">
        <v>41</v>
      </c>
      <c r="C224" s="16" t="s">
        <v>88</v>
      </c>
      <c r="D224" s="24">
        <v>132</v>
      </c>
      <c r="E224" s="24">
        <v>7</v>
      </c>
      <c r="F224" s="24">
        <v>20</v>
      </c>
      <c r="G224" s="24">
        <f t="shared" si="1"/>
        <v>159</v>
      </c>
    </row>
    <row r="225" spans="1:7">
      <c r="A225" s="16" t="s">
        <v>89</v>
      </c>
      <c r="B225" s="31" t="s">
        <v>63</v>
      </c>
      <c r="C225" s="16" t="s">
        <v>90</v>
      </c>
      <c r="D225" s="24">
        <v>20</v>
      </c>
      <c r="E225" s="24">
        <v>1</v>
      </c>
      <c r="F225" s="24">
        <v>4</v>
      </c>
      <c r="G225" s="24">
        <f t="shared" si="1"/>
        <v>25</v>
      </c>
    </row>
    <row r="226" spans="1:7">
      <c r="A226" s="16" t="s">
        <v>89</v>
      </c>
      <c r="B226" s="31" t="s">
        <v>63</v>
      </c>
      <c r="C226" s="16" t="s">
        <v>91</v>
      </c>
      <c r="D226" s="24">
        <v>13</v>
      </c>
      <c r="E226" s="24">
        <v>2</v>
      </c>
      <c r="F226" s="24">
        <v>2</v>
      </c>
      <c r="G226" s="24">
        <f t="shared" si="1"/>
        <v>17</v>
      </c>
    </row>
    <row r="227" spans="1:7">
      <c r="A227" s="16" t="s">
        <v>89</v>
      </c>
      <c r="B227" s="31" t="s">
        <v>42</v>
      </c>
      <c r="C227" s="16" t="s">
        <v>92</v>
      </c>
      <c r="D227" s="24">
        <v>2478</v>
      </c>
      <c r="E227" s="24">
        <v>62</v>
      </c>
      <c r="F227" s="24">
        <v>94</v>
      </c>
      <c r="G227" s="24">
        <f t="shared" si="1"/>
        <v>2634</v>
      </c>
    </row>
    <row r="228" spans="1:7">
      <c r="A228" s="16" t="s">
        <v>89</v>
      </c>
      <c r="B228" s="31" t="s">
        <v>42</v>
      </c>
      <c r="C228" s="16" t="s">
        <v>93</v>
      </c>
      <c r="D228" s="24">
        <v>14637</v>
      </c>
      <c r="E228" s="24">
        <v>179</v>
      </c>
      <c r="F228" s="24">
        <v>203</v>
      </c>
      <c r="G228" s="24">
        <f t="shared" si="1"/>
        <v>15019</v>
      </c>
    </row>
    <row r="229" spans="1:7">
      <c r="A229" s="16" t="s">
        <v>89</v>
      </c>
      <c r="B229" s="31" t="s">
        <v>42</v>
      </c>
      <c r="C229" s="16" t="s">
        <v>94</v>
      </c>
      <c r="D229" s="24">
        <v>608</v>
      </c>
      <c r="E229" s="24">
        <v>16</v>
      </c>
      <c r="F229" s="24">
        <v>52</v>
      </c>
      <c r="G229" s="24">
        <f t="shared" si="1"/>
        <v>676</v>
      </c>
    </row>
    <row r="230" spans="1:7">
      <c r="A230" s="16" t="s">
        <v>89</v>
      </c>
      <c r="B230" s="31" t="s">
        <v>42</v>
      </c>
      <c r="C230" s="16" t="s">
        <v>95</v>
      </c>
      <c r="D230" s="24">
        <v>70</v>
      </c>
      <c r="E230" s="24">
        <v>2</v>
      </c>
      <c r="F230" s="24">
        <v>8</v>
      </c>
      <c r="G230" s="24">
        <f t="shared" si="1"/>
        <v>80</v>
      </c>
    </row>
    <row r="231" spans="1:7">
      <c r="A231" s="16" t="s">
        <v>102</v>
      </c>
      <c r="B231" s="31" t="s">
        <v>41</v>
      </c>
      <c r="C231" s="16" t="s">
        <v>96</v>
      </c>
      <c r="D231" s="24">
        <v>61</v>
      </c>
      <c r="E231" s="24"/>
      <c r="F231" s="24"/>
      <c r="G231" s="24">
        <f t="shared" si="1"/>
        <v>61</v>
      </c>
    </row>
    <row r="232" spans="1:7">
      <c r="A232" s="16" t="s">
        <v>102</v>
      </c>
      <c r="B232" s="31" t="s">
        <v>41</v>
      </c>
      <c r="C232" s="16" t="s">
        <v>97</v>
      </c>
      <c r="D232" s="24">
        <v>296</v>
      </c>
      <c r="E232" s="24"/>
      <c r="F232" s="24"/>
      <c r="G232" s="24">
        <f t="shared" si="1"/>
        <v>296</v>
      </c>
    </row>
    <row r="233" spans="1:7">
      <c r="A233" s="16" t="s">
        <v>102</v>
      </c>
      <c r="B233" s="31" t="s">
        <v>41</v>
      </c>
      <c r="C233" s="16" t="s">
        <v>98</v>
      </c>
      <c r="D233" s="24">
        <v>31288</v>
      </c>
      <c r="E233" s="24"/>
      <c r="F233" s="24"/>
      <c r="G233" s="24">
        <f t="shared" si="1"/>
        <v>31288</v>
      </c>
    </row>
    <row r="234" spans="1:7">
      <c r="A234" s="16" t="s">
        <v>102</v>
      </c>
      <c r="B234" s="31" t="s">
        <v>41</v>
      </c>
      <c r="C234" s="16" t="s">
        <v>99</v>
      </c>
      <c r="D234" s="24">
        <v>420</v>
      </c>
      <c r="E234" s="24"/>
      <c r="F234" s="24"/>
      <c r="G234" s="24">
        <f t="shared" si="1"/>
        <v>420</v>
      </c>
    </row>
    <row r="235" spans="1:7">
      <c r="A235" s="16" t="s">
        <v>102</v>
      </c>
      <c r="B235" s="31" t="s">
        <v>41</v>
      </c>
      <c r="C235" s="16" t="s">
        <v>100</v>
      </c>
      <c r="D235" s="24">
        <v>89</v>
      </c>
      <c r="E235" s="24"/>
      <c r="F235" s="24"/>
      <c r="G235" s="24">
        <f t="shared" si="1"/>
        <v>89</v>
      </c>
    </row>
    <row r="236" spans="1:7">
      <c r="A236" s="16" t="s">
        <v>102</v>
      </c>
      <c r="B236" s="31" t="s">
        <v>41</v>
      </c>
      <c r="C236" s="16" t="s">
        <v>101</v>
      </c>
      <c r="D236" s="24">
        <v>2</v>
      </c>
      <c r="E236" s="24"/>
      <c r="F236" s="24"/>
      <c r="G236" s="24">
        <f t="shared" si="1"/>
        <v>2</v>
      </c>
    </row>
    <row r="237" spans="1:7">
      <c r="A237" s="16" t="s">
        <v>102</v>
      </c>
      <c r="B237" s="31" t="s">
        <v>41</v>
      </c>
      <c r="C237" s="16" t="s">
        <v>274</v>
      </c>
      <c r="D237" s="24">
        <v>11515</v>
      </c>
      <c r="E237" s="24"/>
      <c r="F237" s="24"/>
      <c r="G237" s="24">
        <f t="shared" si="1"/>
        <v>11515</v>
      </c>
    </row>
    <row r="238" spans="1:7">
      <c r="A238" s="16" t="s">
        <v>102</v>
      </c>
      <c r="B238" s="31" t="s">
        <v>63</v>
      </c>
      <c r="C238" s="16" t="s">
        <v>96</v>
      </c>
      <c r="D238" s="24">
        <v>8</v>
      </c>
      <c r="E238" s="24"/>
      <c r="F238" s="24"/>
      <c r="G238" s="24">
        <f t="shared" si="1"/>
        <v>8</v>
      </c>
    </row>
    <row r="239" spans="1:7">
      <c r="A239" s="16" t="s">
        <v>102</v>
      </c>
      <c r="B239" s="31" t="s">
        <v>63</v>
      </c>
      <c r="C239" s="16" t="s">
        <v>103</v>
      </c>
      <c r="D239" s="24">
        <v>40136</v>
      </c>
      <c r="E239" s="24"/>
      <c r="F239" s="24"/>
      <c r="G239" s="24">
        <f t="shared" si="1"/>
        <v>40136</v>
      </c>
    </row>
    <row r="240" spans="1:7">
      <c r="A240" s="16" t="s">
        <v>102</v>
      </c>
      <c r="B240" s="31" t="s">
        <v>63</v>
      </c>
      <c r="C240" s="16" t="s">
        <v>104</v>
      </c>
      <c r="D240" s="24">
        <v>44</v>
      </c>
      <c r="E240" s="24"/>
      <c r="F240" s="24"/>
      <c r="G240" s="24">
        <f t="shared" si="1"/>
        <v>44</v>
      </c>
    </row>
    <row r="241" spans="1:7">
      <c r="A241" s="16" t="s">
        <v>102</v>
      </c>
      <c r="B241" s="31" t="s">
        <v>63</v>
      </c>
      <c r="C241" s="16" t="s">
        <v>98</v>
      </c>
      <c r="D241" s="24">
        <v>513</v>
      </c>
      <c r="E241" s="24"/>
      <c r="F241" s="24"/>
      <c r="G241" s="24">
        <f t="shared" si="1"/>
        <v>513</v>
      </c>
    </row>
    <row r="242" spans="1:7">
      <c r="A242" s="16" t="s">
        <v>102</v>
      </c>
      <c r="B242" s="31" t="s">
        <v>63</v>
      </c>
      <c r="C242" s="16" t="s">
        <v>100</v>
      </c>
      <c r="D242" s="24">
        <v>874</v>
      </c>
      <c r="E242" s="24"/>
      <c r="F242" s="24"/>
      <c r="G242" s="24">
        <f t="shared" si="1"/>
        <v>874</v>
      </c>
    </row>
    <row r="243" spans="1:7">
      <c r="A243" s="16" t="s">
        <v>102</v>
      </c>
      <c r="B243" s="31" t="s">
        <v>63</v>
      </c>
      <c r="C243" s="16" t="s">
        <v>101</v>
      </c>
      <c r="D243" s="24">
        <v>208</v>
      </c>
      <c r="E243" s="24"/>
      <c r="F243" s="24"/>
      <c r="G243" s="24">
        <f t="shared" si="1"/>
        <v>208</v>
      </c>
    </row>
    <row r="244" spans="1:7">
      <c r="A244" s="16" t="s">
        <v>105</v>
      </c>
      <c r="B244" s="31" t="s">
        <v>41</v>
      </c>
      <c r="C244" s="16" t="s">
        <v>106</v>
      </c>
      <c r="D244" s="25">
        <v>24</v>
      </c>
      <c r="E244" s="24"/>
      <c r="F244" s="24">
        <v>37</v>
      </c>
      <c r="G244" s="24">
        <f t="shared" si="1"/>
        <v>61</v>
      </c>
    </row>
    <row r="245" spans="1:7">
      <c r="A245" s="16" t="s">
        <v>105</v>
      </c>
      <c r="B245" s="31" t="s">
        <v>63</v>
      </c>
      <c r="C245" s="16" t="s">
        <v>107</v>
      </c>
      <c r="D245" s="25"/>
      <c r="E245" s="24"/>
      <c r="F245" s="24">
        <v>5</v>
      </c>
      <c r="G245" s="24">
        <f t="shared" si="1"/>
        <v>5</v>
      </c>
    </row>
    <row r="246" spans="1:7">
      <c r="A246" s="16" t="s">
        <v>112</v>
      </c>
      <c r="B246" s="31" t="s">
        <v>41</v>
      </c>
      <c r="C246" s="16" t="s">
        <v>108</v>
      </c>
      <c r="D246" s="25">
        <v>168</v>
      </c>
      <c r="E246" s="24">
        <v>5</v>
      </c>
      <c r="F246" s="24">
        <v>4</v>
      </c>
      <c r="G246" s="24">
        <f t="shared" si="1"/>
        <v>177</v>
      </c>
    </row>
    <row r="247" spans="1:7">
      <c r="A247" s="16" t="s">
        <v>112</v>
      </c>
      <c r="B247" s="31" t="s">
        <v>63</v>
      </c>
      <c r="C247" s="16" t="s">
        <v>109</v>
      </c>
      <c r="D247" s="25">
        <v>2295</v>
      </c>
      <c r="E247" s="24">
        <v>12</v>
      </c>
      <c r="F247" s="24">
        <v>28</v>
      </c>
      <c r="G247" s="24">
        <f t="shared" si="1"/>
        <v>2335</v>
      </c>
    </row>
    <row r="248" spans="1:7">
      <c r="A248" s="16" t="s">
        <v>112</v>
      </c>
      <c r="B248" s="31" t="s">
        <v>42</v>
      </c>
      <c r="C248" s="16" t="s">
        <v>110</v>
      </c>
      <c r="D248" s="25">
        <v>3434</v>
      </c>
      <c r="E248" s="24">
        <v>4</v>
      </c>
      <c r="F248" s="24">
        <v>51</v>
      </c>
      <c r="G248" s="24">
        <f t="shared" si="1"/>
        <v>3489</v>
      </c>
    </row>
    <row r="249" spans="1:7">
      <c r="A249" s="16" t="s">
        <v>112</v>
      </c>
      <c r="B249" s="31" t="s">
        <v>43</v>
      </c>
      <c r="C249" s="16" t="s">
        <v>111</v>
      </c>
      <c r="D249" s="25">
        <v>1525</v>
      </c>
      <c r="E249" s="24">
        <v>3</v>
      </c>
      <c r="F249" s="24">
        <v>13</v>
      </c>
      <c r="G249" s="24">
        <f t="shared" si="1"/>
        <v>1541</v>
      </c>
    </row>
    <row r="250" spans="1:7">
      <c r="A250" s="16" t="s">
        <v>212</v>
      </c>
      <c r="B250" s="31" t="s">
        <v>41</v>
      </c>
      <c r="C250" s="16" t="s">
        <v>5</v>
      </c>
      <c r="D250" s="25">
        <v>73</v>
      </c>
      <c r="E250" s="24">
        <v>21</v>
      </c>
      <c r="F250" s="24">
        <v>2</v>
      </c>
      <c r="G250" s="24">
        <f t="shared" ref="G250:G259" si="5">SUBTOTAL(9,D250:F250)</f>
        <v>96</v>
      </c>
    </row>
    <row r="251" spans="1:7">
      <c r="A251" s="16" t="s">
        <v>212</v>
      </c>
      <c r="B251" s="31" t="s">
        <v>41</v>
      </c>
      <c r="C251" s="16" t="s">
        <v>27</v>
      </c>
      <c r="D251" s="25">
        <v>14</v>
      </c>
      <c r="E251" s="24"/>
      <c r="F251" s="24"/>
      <c r="G251" s="24">
        <f t="shared" si="5"/>
        <v>14</v>
      </c>
    </row>
    <row r="252" spans="1:7">
      <c r="A252" s="16" t="s">
        <v>212</v>
      </c>
      <c r="B252" s="31" t="s">
        <v>41</v>
      </c>
      <c r="C252" s="16" t="s">
        <v>29</v>
      </c>
      <c r="D252" s="25">
        <v>191</v>
      </c>
      <c r="E252" s="24">
        <v>23</v>
      </c>
      <c r="F252" s="24">
        <v>14</v>
      </c>
      <c r="G252" s="24">
        <f t="shared" si="5"/>
        <v>228</v>
      </c>
    </row>
    <row r="253" spans="1:7">
      <c r="A253" s="16" t="s">
        <v>212</v>
      </c>
      <c r="B253" s="31" t="s">
        <v>41</v>
      </c>
      <c r="C253" s="16" t="s">
        <v>32</v>
      </c>
      <c r="D253" s="25">
        <v>5</v>
      </c>
      <c r="E253" s="24"/>
      <c r="F253" s="24"/>
      <c r="G253" s="24">
        <f t="shared" si="5"/>
        <v>5</v>
      </c>
    </row>
    <row r="254" spans="1:7">
      <c r="A254" s="16" t="s">
        <v>212</v>
      </c>
      <c r="B254" s="31" t="s">
        <v>63</v>
      </c>
      <c r="C254" s="16" t="s">
        <v>49</v>
      </c>
      <c r="D254" s="25">
        <v>514</v>
      </c>
      <c r="E254" s="24">
        <v>11</v>
      </c>
      <c r="F254" s="24">
        <v>15</v>
      </c>
      <c r="G254" s="24">
        <f t="shared" si="5"/>
        <v>540</v>
      </c>
    </row>
    <row r="255" spans="1:7">
      <c r="A255" s="16" t="s">
        <v>212</v>
      </c>
      <c r="B255" s="31" t="s">
        <v>63</v>
      </c>
      <c r="C255" s="16" t="s">
        <v>59</v>
      </c>
      <c r="D255" s="25">
        <v>10</v>
      </c>
      <c r="E255" s="24"/>
      <c r="F255" s="24">
        <v>24</v>
      </c>
      <c r="G255" s="24">
        <f t="shared" si="5"/>
        <v>34</v>
      </c>
    </row>
    <row r="256" spans="1:7">
      <c r="A256" s="16" t="s">
        <v>212</v>
      </c>
      <c r="B256" s="31" t="s">
        <v>63</v>
      </c>
      <c r="C256" s="16" t="s">
        <v>60</v>
      </c>
      <c r="D256" s="25">
        <v>198</v>
      </c>
      <c r="E256" s="24">
        <v>2</v>
      </c>
      <c r="F256" s="24">
        <v>14</v>
      </c>
      <c r="G256" s="24">
        <f t="shared" si="5"/>
        <v>214</v>
      </c>
    </row>
    <row r="257" spans="1:7">
      <c r="A257" s="16" t="s">
        <v>212</v>
      </c>
      <c r="B257" s="31" t="s">
        <v>63</v>
      </c>
      <c r="C257" s="16" t="s">
        <v>346</v>
      </c>
      <c r="D257" s="25">
        <v>3</v>
      </c>
      <c r="E257" s="24"/>
      <c r="F257" s="24">
        <v>1</v>
      </c>
      <c r="G257" s="24">
        <f t="shared" si="5"/>
        <v>4</v>
      </c>
    </row>
    <row r="258" spans="1:7">
      <c r="A258" s="16" t="s">
        <v>212</v>
      </c>
      <c r="B258" s="31" t="s">
        <v>42</v>
      </c>
      <c r="C258" s="16" t="s">
        <v>213</v>
      </c>
      <c r="D258" s="25">
        <v>3233</v>
      </c>
      <c r="E258" s="24">
        <v>20</v>
      </c>
      <c r="F258" s="24">
        <v>50</v>
      </c>
      <c r="G258" s="24">
        <f t="shared" si="5"/>
        <v>3303</v>
      </c>
    </row>
    <row r="259" spans="1:7">
      <c r="A259" s="21" t="s">
        <v>212</v>
      </c>
      <c r="B259" s="32" t="s">
        <v>43</v>
      </c>
      <c r="C259" s="21" t="s">
        <v>214</v>
      </c>
      <c r="D259" s="26">
        <v>10</v>
      </c>
      <c r="E259" s="27">
        <v>1</v>
      </c>
      <c r="F259" s="27">
        <v>5</v>
      </c>
      <c r="G259" s="24">
        <f t="shared" si="5"/>
        <v>16</v>
      </c>
    </row>
    <row r="260" spans="1:7">
      <c r="C260" s="10" t="s">
        <v>262</v>
      </c>
      <c r="D260" s="28">
        <f>SUM(D6:D259)</f>
        <v>142297</v>
      </c>
      <c r="E260" s="28">
        <f t="shared" ref="E260:G260" si="6">SUM(E6:E259)</f>
        <v>1484</v>
      </c>
      <c r="F260" s="28">
        <f t="shared" si="6"/>
        <v>4075</v>
      </c>
      <c r="G260" s="28">
        <f t="shared" si="6"/>
        <v>147856</v>
      </c>
    </row>
  </sheetData>
  <mergeCells count="1">
    <mergeCell ref="A2:G3"/>
  </mergeCells>
  <pageMargins left="0.70866141732283472" right="0.70866141732283472" top="0.74803149606299213" bottom="0.74803149606299213" header="0.31496062992125984" footer="0.31496062992125984"/>
  <pageSetup paperSize="9" scale="69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EE835F-E292-4BB4-8AE1-AFD207A98E38}">
  <sheetPr>
    <tabColor rgb="FFC00000"/>
  </sheetPr>
  <dimension ref="A2:H108"/>
  <sheetViews>
    <sheetView showGridLines="0" workbookViewId="0">
      <selection activeCell="A4" sqref="A4"/>
    </sheetView>
  </sheetViews>
  <sheetFormatPr defaultRowHeight="14.5"/>
  <cols>
    <col min="1" max="1" width="20.26953125" style="14" customWidth="1"/>
    <col min="2" max="2" width="20" style="33" bestFit="1" customWidth="1"/>
    <col min="3" max="3" width="26.453125" style="14" bestFit="1" customWidth="1"/>
    <col min="4" max="4" width="11" style="22" bestFit="1" customWidth="1"/>
    <col min="5" max="6" width="13.81640625" style="22" bestFit="1" customWidth="1"/>
    <col min="7" max="7" width="13.7265625" style="22" bestFit="1" customWidth="1"/>
    <col min="8" max="8" width="16.453125" style="22" bestFit="1" customWidth="1"/>
    <col min="9" max="9" width="17.453125" bestFit="1" customWidth="1"/>
  </cols>
  <sheetData>
    <row r="2" spans="1:8" ht="15" thickBot="1">
      <c r="A2" s="73" t="s">
        <v>282</v>
      </c>
      <c r="B2" s="73"/>
      <c r="C2" s="73"/>
      <c r="D2" s="73"/>
      <c r="E2" s="73"/>
      <c r="F2" s="73"/>
      <c r="G2" s="73"/>
      <c r="H2" s="73"/>
    </row>
    <row r="4" spans="1:8" ht="15" thickBot="1">
      <c r="A4" s="15" t="s">
        <v>3</v>
      </c>
      <c r="B4" s="15" t="s">
        <v>0</v>
      </c>
      <c r="C4" s="15" t="s">
        <v>1</v>
      </c>
      <c r="D4" s="8" t="s">
        <v>248</v>
      </c>
      <c r="E4" s="8" t="s">
        <v>249</v>
      </c>
      <c r="F4" s="8" t="s">
        <v>250</v>
      </c>
      <c r="G4" s="8" t="s">
        <v>251</v>
      </c>
      <c r="H4" s="8" t="s">
        <v>252</v>
      </c>
    </row>
    <row r="5" spans="1:8">
      <c r="A5" s="16" t="s">
        <v>45</v>
      </c>
      <c r="B5" s="31" t="s">
        <v>41</v>
      </c>
      <c r="C5" s="16" t="s">
        <v>4</v>
      </c>
      <c r="D5" s="24"/>
      <c r="E5" s="24">
        <v>11</v>
      </c>
      <c r="F5" s="24">
        <v>20</v>
      </c>
      <c r="G5" s="24">
        <v>43</v>
      </c>
      <c r="H5" s="24">
        <f>SUM(D5:G5)</f>
        <v>74</v>
      </c>
    </row>
    <row r="6" spans="1:8">
      <c r="A6" s="16" t="s">
        <v>45</v>
      </c>
      <c r="B6" s="31" t="s">
        <v>41</v>
      </c>
      <c r="C6" s="16" t="s">
        <v>5</v>
      </c>
      <c r="D6" s="24">
        <v>1</v>
      </c>
      <c r="E6" s="24">
        <v>133</v>
      </c>
      <c r="F6" s="24">
        <v>1283</v>
      </c>
      <c r="G6" s="24">
        <v>1153</v>
      </c>
      <c r="H6" s="24">
        <f t="shared" ref="H6:H53" si="0">SUM(D6:G6)</f>
        <v>2570</v>
      </c>
    </row>
    <row r="7" spans="1:8">
      <c r="A7" s="16" t="s">
        <v>45</v>
      </c>
      <c r="B7" s="31" t="s">
        <v>41</v>
      </c>
      <c r="C7" s="16" t="s">
        <v>6</v>
      </c>
      <c r="D7" s="24"/>
      <c r="E7" s="24"/>
      <c r="F7" s="24">
        <v>6</v>
      </c>
      <c r="G7" s="24">
        <v>5</v>
      </c>
      <c r="H7" s="24">
        <f t="shared" si="0"/>
        <v>11</v>
      </c>
    </row>
    <row r="8" spans="1:8">
      <c r="A8" s="16" t="s">
        <v>45</v>
      </c>
      <c r="B8" s="31" t="s">
        <v>41</v>
      </c>
      <c r="C8" s="16" t="s">
        <v>7</v>
      </c>
      <c r="D8" s="24"/>
      <c r="E8" s="24">
        <v>3</v>
      </c>
      <c r="F8" s="24">
        <v>74</v>
      </c>
      <c r="G8" s="24">
        <v>52</v>
      </c>
      <c r="H8" s="24">
        <f t="shared" si="0"/>
        <v>129</v>
      </c>
    </row>
    <row r="9" spans="1:8">
      <c r="A9" s="16" t="s">
        <v>45</v>
      </c>
      <c r="B9" s="31" t="s">
        <v>41</v>
      </c>
      <c r="C9" s="16" t="s">
        <v>8</v>
      </c>
      <c r="D9" s="24"/>
      <c r="E9" s="24">
        <v>3</v>
      </c>
      <c r="F9" s="24">
        <v>33</v>
      </c>
      <c r="G9" s="24">
        <v>35</v>
      </c>
      <c r="H9" s="24">
        <f t="shared" si="0"/>
        <v>71</v>
      </c>
    </row>
    <row r="10" spans="1:8">
      <c r="A10" s="16" t="s">
        <v>45</v>
      </c>
      <c r="B10" s="31" t="s">
        <v>41</v>
      </c>
      <c r="C10" s="16" t="s">
        <v>9</v>
      </c>
      <c r="D10" s="24"/>
      <c r="E10" s="24">
        <v>1</v>
      </c>
      <c r="F10" s="24">
        <v>61</v>
      </c>
      <c r="G10" s="24">
        <v>114</v>
      </c>
      <c r="H10" s="24">
        <f t="shared" si="0"/>
        <v>176</v>
      </c>
    </row>
    <row r="11" spans="1:8">
      <c r="A11" s="16" t="s">
        <v>45</v>
      </c>
      <c r="B11" s="31" t="s">
        <v>41</v>
      </c>
      <c r="C11" s="16" t="s">
        <v>10</v>
      </c>
      <c r="D11" s="24"/>
      <c r="E11" s="24"/>
      <c r="F11" s="24">
        <v>1</v>
      </c>
      <c r="G11" s="24">
        <v>2</v>
      </c>
      <c r="H11" s="24">
        <f t="shared" si="0"/>
        <v>3</v>
      </c>
    </row>
    <row r="12" spans="1:8">
      <c r="A12" s="16" t="s">
        <v>45</v>
      </c>
      <c r="B12" s="31" t="s">
        <v>41</v>
      </c>
      <c r="C12" s="16" t="s">
        <v>11</v>
      </c>
      <c r="D12" s="24"/>
      <c r="E12" s="24">
        <v>1</v>
      </c>
      <c r="F12" s="24">
        <v>1</v>
      </c>
      <c r="G12" s="24">
        <v>2</v>
      </c>
      <c r="H12" s="24">
        <f t="shared" si="0"/>
        <v>4</v>
      </c>
    </row>
    <row r="13" spans="1:8">
      <c r="A13" s="16" t="s">
        <v>45</v>
      </c>
      <c r="B13" s="31" t="s">
        <v>41</v>
      </c>
      <c r="C13" s="16" t="s">
        <v>12</v>
      </c>
      <c r="D13" s="24"/>
      <c r="E13" s="24"/>
      <c r="F13" s="24">
        <v>47</v>
      </c>
      <c r="G13" s="24">
        <v>29</v>
      </c>
      <c r="H13" s="24">
        <f t="shared" si="0"/>
        <v>76</v>
      </c>
    </row>
    <row r="14" spans="1:8">
      <c r="A14" s="16" t="s">
        <v>45</v>
      </c>
      <c r="B14" s="31" t="s">
        <v>41</v>
      </c>
      <c r="C14" s="16" t="s">
        <v>13</v>
      </c>
      <c r="D14" s="24"/>
      <c r="E14" s="24">
        <v>3</v>
      </c>
      <c r="F14" s="24">
        <v>44</v>
      </c>
      <c r="G14" s="24">
        <v>12</v>
      </c>
      <c r="H14" s="24">
        <f t="shared" si="0"/>
        <v>59</v>
      </c>
    </row>
    <row r="15" spans="1:8">
      <c r="A15" s="16" t="s">
        <v>45</v>
      </c>
      <c r="B15" s="31" t="s">
        <v>41</v>
      </c>
      <c r="C15" s="16" t="s">
        <v>14</v>
      </c>
      <c r="D15" s="24"/>
      <c r="E15" s="24"/>
      <c r="F15" s="24">
        <v>6</v>
      </c>
      <c r="G15" s="24">
        <v>11</v>
      </c>
      <c r="H15" s="24">
        <f t="shared" si="0"/>
        <v>17</v>
      </c>
    </row>
    <row r="16" spans="1:8">
      <c r="A16" s="16" t="s">
        <v>45</v>
      </c>
      <c r="B16" s="31" t="s">
        <v>41</v>
      </c>
      <c r="C16" s="16" t="s">
        <v>15</v>
      </c>
      <c r="D16" s="24"/>
      <c r="E16" s="24">
        <v>1</v>
      </c>
      <c r="F16" s="24">
        <v>24</v>
      </c>
      <c r="G16" s="24">
        <v>22</v>
      </c>
      <c r="H16" s="24">
        <f t="shared" si="0"/>
        <v>47</v>
      </c>
    </row>
    <row r="17" spans="1:8">
      <c r="A17" s="16" t="s">
        <v>45</v>
      </c>
      <c r="B17" s="31" t="s">
        <v>41</v>
      </c>
      <c r="C17" s="16" t="s">
        <v>18</v>
      </c>
      <c r="D17" s="24"/>
      <c r="E17" s="24"/>
      <c r="F17" s="24">
        <v>1</v>
      </c>
      <c r="G17" s="24">
        <v>3</v>
      </c>
      <c r="H17" s="24">
        <f t="shared" si="0"/>
        <v>4</v>
      </c>
    </row>
    <row r="18" spans="1:8">
      <c r="A18" s="16" t="s">
        <v>45</v>
      </c>
      <c r="B18" s="31" t="s">
        <v>41</v>
      </c>
      <c r="C18" s="16" t="s">
        <v>20</v>
      </c>
      <c r="D18" s="24"/>
      <c r="E18" s="24"/>
      <c r="F18" s="24">
        <v>1</v>
      </c>
      <c r="G18" s="24">
        <v>1</v>
      </c>
      <c r="H18" s="24">
        <f t="shared" si="0"/>
        <v>2</v>
      </c>
    </row>
    <row r="19" spans="1:8">
      <c r="A19" s="16" t="s">
        <v>45</v>
      </c>
      <c r="B19" s="31" t="s">
        <v>41</v>
      </c>
      <c r="C19" s="16" t="s">
        <v>21</v>
      </c>
      <c r="D19" s="24"/>
      <c r="E19" s="24"/>
      <c r="F19" s="24">
        <v>1</v>
      </c>
      <c r="G19" s="24"/>
      <c r="H19" s="24">
        <f t="shared" si="0"/>
        <v>1</v>
      </c>
    </row>
    <row r="20" spans="1:8">
      <c r="A20" s="16" t="s">
        <v>45</v>
      </c>
      <c r="B20" s="31" t="s">
        <v>41</v>
      </c>
      <c r="C20" s="16" t="s">
        <v>24</v>
      </c>
      <c r="D20" s="24"/>
      <c r="E20" s="24"/>
      <c r="F20" s="24">
        <v>1</v>
      </c>
      <c r="G20" s="24">
        <v>1</v>
      </c>
      <c r="H20" s="24">
        <f t="shared" si="0"/>
        <v>2</v>
      </c>
    </row>
    <row r="21" spans="1:8">
      <c r="A21" s="16" t="s">
        <v>45</v>
      </c>
      <c r="B21" s="31" t="s">
        <v>41</v>
      </c>
      <c r="C21" s="16" t="s">
        <v>25</v>
      </c>
      <c r="D21" s="24"/>
      <c r="E21" s="24"/>
      <c r="F21" s="24">
        <v>2</v>
      </c>
      <c r="G21" s="24"/>
      <c r="H21" s="24">
        <f t="shared" si="0"/>
        <v>2</v>
      </c>
    </row>
    <row r="22" spans="1:8">
      <c r="A22" s="16" t="s">
        <v>45</v>
      </c>
      <c r="B22" s="31" t="s">
        <v>41</v>
      </c>
      <c r="C22" s="16" t="s">
        <v>26</v>
      </c>
      <c r="D22" s="24"/>
      <c r="E22" s="24"/>
      <c r="F22" s="24">
        <v>2</v>
      </c>
      <c r="G22" s="24">
        <v>1</v>
      </c>
      <c r="H22" s="24">
        <f t="shared" si="0"/>
        <v>3</v>
      </c>
    </row>
    <row r="23" spans="1:8">
      <c r="A23" s="16" t="s">
        <v>45</v>
      </c>
      <c r="B23" s="31" t="s">
        <v>41</v>
      </c>
      <c r="C23" s="16" t="s">
        <v>27</v>
      </c>
      <c r="D23" s="24"/>
      <c r="E23" s="24">
        <v>3</v>
      </c>
      <c r="F23" s="24">
        <v>29</v>
      </c>
      <c r="G23" s="24">
        <v>48</v>
      </c>
      <c r="H23" s="24">
        <f t="shared" si="0"/>
        <v>80</v>
      </c>
    </row>
    <row r="24" spans="1:8">
      <c r="A24" s="16" t="s">
        <v>45</v>
      </c>
      <c r="B24" s="31" t="s">
        <v>41</v>
      </c>
      <c r="C24" s="16" t="s">
        <v>28</v>
      </c>
      <c r="D24" s="24"/>
      <c r="E24" s="24"/>
      <c r="F24" s="24">
        <v>5</v>
      </c>
      <c r="G24" s="24">
        <v>32</v>
      </c>
      <c r="H24" s="24">
        <f t="shared" si="0"/>
        <v>37</v>
      </c>
    </row>
    <row r="25" spans="1:8">
      <c r="A25" s="16" t="s">
        <v>45</v>
      </c>
      <c r="B25" s="31" t="s">
        <v>41</v>
      </c>
      <c r="C25" s="16" t="s">
        <v>29</v>
      </c>
      <c r="D25" s="24"/>
      <c r="E25" s="24">
        <v>1</v>
      </c>
      <c r="F25" s="24">
        <v>29</v>
      </c>
      <c r="G25" s="24">
        <v>26</v>
      </c>
      <c r="H25" s="24">
        <f t="shared" si="0"/>
        <v>56</v>
      </c>
    </row>
    <row r="26" spans="1:8">
      <c r="A26" s="16" t="s">
        <v>45</v>
      </c>
      <c r="B26" s="31" t="s">
        <v>41</v>
      </c>
      <c r="C26" s="16" t="s">
        <v>30</v>
      </c>
      <c r="D26" s="24"/>
      <c r="E26" s="24"/>
      <c r="F26" s="24">
        <v>3</v>
      </c>
      <c r="G26" s="24"/>
      <c r="H26" s="24">
        <f t="shared" si="0"/>
        <v>3</v>
      </c>
    </row>
    <row r="27" spans="1:8">
      <c r="A27" s="16" t="s">
        <v>45</v>
      </c>
      <c r="B27" s="31" t="s">
        <v>41</v>
      </c>
      <c r="C27" s="16" t="s">
        <v>31</v>
      </c>
      <c r="D27" s="24"/>
      <c r="E27" s="24">
        <v>1</v>
      </c>
      <c r="F27" s="24">
        <v>34</v>
      </c>
      <c r="G27" s="24">
        <v>40</v>
      </c>
      <c r="H27" s="24">
        <f t="shared" si="0"/>
        <v>75</v>
      </c>
    </row>
    <row r="28" spans="1:8">
      <c r="A28" s="16" t="s">
        <v>45</v>
      </c>
      <c r="B28" s="31" t="s">
        <v>41</v>
      </c>
      <c r="C28" s="16" t="s">
        <v>32</v>
      </c>
      <c r="D28" s="24"/>
      <c r="E28" s="24"/>
      <c r="F28" s="24"/>
      <c r="G28" s="24">
        <v>1</v>
      </c>
      <c r="H28" s="24">
        <f t="shared" si="0"/>
        <v>1</v>
      </c>
    </row>
    <row r="29" spans="1:8">
      <c r="A29" s="16" t="s">
        <v>45</v>
      </c>
      <c r="B29" s="31" t="s">
        <v>41</v>
      </c>
      <c r="C29" s="16" t="s">
        <v>33</v>
      </c>
      <c r="D29" s="24"/>
      <c r="E29" s="24">
        <v>2</v>
      </c>
      <c r="F29" s="24">
        <v>26</v>
      </c>
      <c r="G29" s="24">
        <v>54</v>
      </c>
      <c r="H29" s="24">
        <f t="shared" si="0"/>
        <v>82</v>
      </c>
    </row>
    <row r="30" spans="1:8">
      <c r="A30" s="16" t="s">
        <v>45</v>
      </c>
      <c r="B30" s="31" t="s">
        <v>41</v>
      </c>
      <c r="C30" s="16" t="s">
        <v>34</v>
      </c>
      <c r="D30" s="24"/>
      <c r="E30" s="24"/>
      <c r="F30" s="24">
        <v>16</v>
      </c>
      <c r="G30" s="24">
        <v>14</v>
      </c>
      <c r="H30" s="24">
        <f t="shared" si="0"/>
        <v>30</v>
      </c>
    </row>
    <row r="31" spans="1:8">
      <c r="A31" s="16" t="s">
        <v>45</v>
      </c>
      <c r="B31" s="31" t="s">
        <v>41</v>
      </c>
      <c r="C31" s="16" t="s">
        <v>35</v>
      </c>
      <c r="D31" s="24"/>
      <c r="E31" s="24">
        <v>7</v>
      </c>
      <c r="F31" s="24">
        <v>31</v>
      </c>
      <c r="G31" s="24">
        <v>22</v>
      </c>
      <c r="H31" s="24">
        <f t="shared" si="0"/>
        <v>60</v>
      </c>
    </row>
    <row r="32" spans="1:8">
      <c r="A32" s="16" t="s">
        <v>45</v>
      </c>
      <c r="B32" s="31" t="s">
        <v>41</v>
      </c>
      <c r="C32" s="16" t="s">
        <v>36</v>
      </c>
      <c r="D32" s="24"/>
      <c r="E32" s="24"/>
      <c r="F32" s="24"/>
      <c r="G32" s="24">
        <v>6</v>
      </c>
      <c r="H32" s="24">
        <f t="shared" si="0"/>
        <v>6</v>
      </c>
    </row>
    <row r="33" spans="1:8">
      <c r="A33" s="16" t="s">
        <v>45</v>
      </c>
      <c r="B33" s="31" t="s">
        <v>41</v>
      </c>
      <c r="C33" s="16" t="s">
        <v>37</v>
      </c>
      <c r="D33" s="24"/>
      <c r="E33" s="24">
        <v>2</v>
      </c>
      <c r="F33" s="24">
        <v>11</v>
      </c>
      <c r="G33" s="24">
        <v>16</v>
      </c>
      <c r="H33" s="24">
        <f t="shared" si="0"/>
        <v>29</v>
      </c>
    </row>
    <row r="34" spans="1:8">
      <c r="A34" s="16" t="s">
        <v>45</v>
      </c>
      <c r="B34" s="31" t="s">
        <v>41</v>
      </c>
      <c r="C34" s="16" t="s">
        <v>38</v>
      </c>
      <c r="D34" s="24"/>
      <c r="E34" s="24">
        <v>13</v>
      </c>
      <c r="F34" s="24">
        <v>135</v>
      </c>
      <c r="G34" s="24">
        <v>112</v>
      </c>
      <c r="H34" s="24">
        <f t="shared" si="0"/>
        <v>260</v>
      </c>
    </row>
    <row r="35" spans="1:8">
      <c r="A35" s="16" t="s">
        <v>45</v>
      </c>
      <c r="B35" s="31" t="s">
        <v>41</v>
      </c>
      <c r="C35" s="16" t="s">
        <v>39</v>
      </c>
      <c r="D35" s="24"/>
      <c r="E35" s="24"/>
      <c r="F35" s="24"/>
      <c r="G35" s="24">
        <v>1</v>
      </c>
      <c r="H35" s="24">
        <f t="shared" si="0"/>
        <v>1</v>
      </c>
    </row>
    <row r="36" spans="1:8">
      <c r="A36" s="16" t="s">
        <v>45</v>
      </c>
      <c r="B36" s="31" t="s">
        <v>41</v>
      </c>
      <c r="C36" s="16" t="s">
        <v>40</v>
      </c>
      <c r="D36" s="24"/>
      <c r="E36" s="24">
        <v>5</v>
      </c>
      <c r="F36" s="24">
        <v>16</v>
      </c>
      <c r="G36" s="24">
        <v>2</v>
      </c>
      <c r="H36" s="24">
        <f t="shared" si="0"/>
        <v>23</v>
      </c>
    </row>
    <row r="37" spans="1:8">
      <c r="A37" s="16" t="s">
        <v>45</v>
      </c>
      <c r="B37" s="31" t="s">
        <v>41</v>
      </c>
      <c r="C37" s="16"/>
      <c r="D37" s="24"/>
      <c r="E37" s="24"/>
      <c r="F37" s="24">
        <v>3</v>
      </c>
      <c r="G37" s="24">
        <v>10</v>
      </c>
      <c r="H37" s="24">
        <f t="shared" si="0"/>
        <v>13</v>
      </c>
    </row>
    <row r="38" spans="1:8">
      <c r="A38" s="16" t="s">
        <v>45</v>
      </c>
      <c r="B38" s="31" t="s">
        <v>63</v>
      </c>
      <c r="C38" s="16" t="s">
        <v>46</v>
      </c>
      <c r="D38" s="24"/>
      <c r="E38" s="24"/>
      <c r="F38" s="24">
        <v>35</v>
      </c>
      <c r="G38" s="24">
        <v>42</v>
      </c>
      <c r="H38" s="24">
        <f t="shared" si="0"/>
        <v>77</v>
      </c>
    </row>
    <row r="39" spans="1:8">
      <c r="A39" s="16" t="s">
        <v>45</v>
      </c>
      <c r="B39" s="31" t="s">
        <v>63</v>
      </c>
      <c r="C39" s="16" t="s">
        <v>47</v>
      </c>
      <c r="D39" s="24"/>
      <c r="E39" s="24"/>
      <c r="F39" s="24">
        <v>2</v>
      </c>
      <c r="G39" s="24">
        <v>1</v>
      </c>
      <c r="H39" s="24">
        <f t="shared" si="0"/>
        <v>3</v>
      </c>
    </row>
    <row r="40" spans="1:8">
      <c r="A40" s="16" t="s">
        <v>45</v>
      </c>
      <c r="B40" s="31" t="s">
        <v>63</v>
      </c>
      <c r="C40" s="16" t="s">
        <v>48</v>
      </c>
      <c r="D40" s="24"/>
      <c r="E40" s="24"/>
      <c r="F40" s="24">
        <v>2</v>
      </c>
      <c r="G40" s="24">
        <v>6</v>
      </c>
      <c r="H40" s="24">
        <f t="shared" si="0"/>
        <v>8</v>
      </c>
    </row>
    <row r="41" spans="1:8">
      <c r="A41" s="16" t="s">
        <v>45</v>
      </c>
      <c r="B41" s="31" t="s">
        <v>63</v>
      </c>
      <c r="C41" s="16" t="s">
        <v>55</v>
      </c>
      <c r="D41" s="24"/>
      <c r="E41" s="24"/>
      <c r="F41" s="24">
        <v>1</v>
      </c>
      <c r="G41" s="24"/>
      <c r="H41" s="24">
        <f t="shared" si="0"/>
        <v>1</v>
      </c>
    </row>
    <row r="42" spans="1:8">
      <c r="A42" s="16" t="s">
        <v>45</v>
      </c>
      <c r="B42" s="31" t="s">
        <v>63</v>
      </c>
      <c r="C42" s="16" t="s">
        <v>57</v>
      </c>
      <c r="D42" s="24"/>
      <c r="E42" s="24"/>
      <c r="F42" s="24">
        <v>1</v>
      </c>
      <c r="G42" s="24"/>
      <c r="H42" s="24">
        <f t="shared" si="0"/>
        <v>1</v>
      </c>
    </row>
    <row r="43" spans="1:8">
      <c r="A43" s="16" t="s">
        <v>45</v>
      </c>
      <c r="B43" s="31" t="s">
        <v>63</v>
      </c>
      <c r="C43" s="16" t="s">
        <v>59</v>
      </c>
      <c r="D43" s="24"/>
      <c r="E43" s="24"/>
      <c r="F43" s="24">
        <v>7</v>
      </c>
      <c r="G43" s="24">
        <v>12</v>
      </c>
      <c r="H43" s="24">
        <f t="shared" si="0"/>
        <v>19</v>
      </c>
    </row>
    <row r="44" spans="1:8">
      <c r="A44" s="16" t="s">
        <v>45</v>
      </c>
      <c r="B44" s="31" t="s">
        <v>63</v>
      </c>
      <c r="C44" s="16" t="s">
        <v>60</v>
      </c>
      <c r="D44" s="24"/>
      <c r="E44" s="24"/>
      <c r="F44" s="24"/>
      <c r="G44" s="24">
        <v>12</v>
      </c>
      <c r="H44" s="24">
        <f t="shared" si="0"/>
        <v>12</v>
      </c>
    </row>
    <row r="45" spans="1:8">
      <c r="A45" s="16" t="s">
        <v>45</v>
      </c>
      <c r="B45" s="31" t="s">
        <v>63</v>
      </c>
      <c r="C45" s="16"/>
      <c r="D45" s="24"/>
      <c r="E45" s="24"/>
      <c r="F45" s="24">
        <v>3</v>
      </c>
      <c r="G45" s="24">
        <v>5</v>
      </c>
      <c r="H45" s="24">
        <f t="shared" si="0"/>
        <v>8</v>
      </c>
    </row>
    <row r="46" spans="1:8">
      <c r="A46" s="16" t="s">
        <v>45</v>
      </c>
      <c r="B46" s="31" t="s">
        <v>42</v>
      </c>
      <c r="C46" s="16" t="s">
        <v>65</v>
      </c>
      <c r="D46" s="24">
        <v>1</v>
      </c>
      <c r="E46" s="24">
        <v>51</v>
      </c>
      <c r="F46" s="24">
        <v>566</v>
      </c>
      <c r="G46" s="24">
        <v>869</v>
      </c>
      <c r="H46" s="24">
        <f t="shared" si="0"/>
        <v>1487</v>
      </c>
    </row>
    <row r="47" spans="1:8">
      <c r="A47" s="16" t="s">
        <v>45</v>
      </c>
      <c r="B47" s="31" t="s">
        <v>42</v>
      </c>
      <c r="C47" s="16" t="s">
        <v>66</v>
      </c>
      <c r="D47" s="24"/>
      <c r="E47" s="24"/>
      <c r="F47" s="24"/>
      <c r="G47" s="24">
        <v>2</v>
      </c>
      <c r="H47" s="24">
        <f t="shared" si="0"/>
        <v>2</v>
      </c>
    </row>
    <row r="48" spans="1:8">
      <c r="A48" s="16" t="s">
        <v>45</v>
      </c>
      <c r="B48" s="31" t="s">
        <v>42</v>
      </c>
      <c r="C48" s="16" t="s">
        <v>67</v>
      </c>
      <c r="D48" s="24"/>
      <c r="E48" s="24"/>
      <c r="F48" s="24">
        <v>1</v>
      </c>
      <c r="G48" s="24">
        <v>9</v>
      </c>
      <c r="H48" s="24">
        <f t="shared" si="0"/>
        <v>10</v>
      </c>
    </row>
    <row r="49" spans="1:8">
      <c r="A49" s="16" t="s">
        <v>45</v>
      </c>
      <c r="B49" s="31" t="s">
        <v>42</v>
      </c>
      <c r="C49" s="16" t="s">
        <v>68</v>
      </c>
      <c r="D49" s="24"/>
      <c r="E49" s="24">
        <v>2</v>
      </c>
      <c r="F49" s="24">
        <v>1</v>
      </c>
      <c r="G49" s="24">
        <v>6</v>
      </c>
      <c r="H49" s="24">
        <f t="shared" si="0"/>
        <v>9</v>
      </c>
    </row>
    <row r="50" spans="1:8">
      <c r="A50" s="16" t="s">
        <v>45</v>
      </c>
      <c r="B50" s="31" t="s">
        <v>42</v>
      </c>
      <c r="C50" s="16"/>
      <c r="D50" s="24"/>
      <c r="E50" s="24"/>
      <c r="F50" s="24"/>
      <c r="G50" s="24">
        <v>4</v>
      </c>
      <c r="H50" s="24">
        <f t="shared" si="0"/>
        <v>4</v>
      </c>
    </row>
    <row r="51" spans="1:8">
      <c r="A51" s="16" t="s">
        <v>45</v>
      </c>
      <c r="B51" s="31" t="s">
        <v>43</v>
      </c>
      <c r="C51" s="16" t="s">
        <v>69</v>
      </c>
      <c r="D51" s="24"/>
      <c r="E51" s="24"/>
      <c r="F51" s="24">
        <v>3</v>
      </c>
      <c r="G51" s="24">
        <v>9</v>
      </c>
      <c r="H51" s="24">
        <f t="shared" si="0"/>
        <v>12</v>
      </c>
    </row>
    <row r="52" spans="1:8">
      <c r="A52" s="16" t="s">
        <v>45</v>
      </c>
      <c r="B52" s="31" t="s">
        <v>43</v>
      </c>
      <c r="C52" s="16"/>
      <c r="D52" s="24"/>
      <c r="E52" s="24"/>
      <c r="F52" s="24"/>
      <c r="G52" s="24">
        <v>1</v>
      </c>
      <c r="H52" s="24">
        <f t="shared" si="0"/>
        <v>1</v>
      </c>
    </row>
    <row r="53" spans="1:8">
      <c r="A53" s="16" t="s">
        <v>45</v>
      </c>
      <c r="B53" s="31" t="s">
        <v>72</v>
      </c>
      <c r="C53" s="16" t="s">
        <v>71</v>
      </c>
      <c r="D53" s="24"/>
      <c r="E53" s="24">
        <v>2</v>
      </c>
      <c r="F53" s="24">
        <v>2</v>
      </c>
      <c r="G53" s="24">
        <v>6</v>
      </c>
      <c r="H53" s="24">
        <f t="shared" si="0"/>
        <v>10</v>
      </c>
    </row>
    <row r="54" spans="1:8">
      <c r="A54" s="16" t="s">
        <v>45</v>
      </c>
      <c r="B54" s="31" t="s">
        <v>72</v>
      </c>
      <c r="C54" s="16"/>
      <c r="D54" s="24"/>
      <c r="E54" s="24"/>
      <c r="F54" s="24"/>
      <c r="G54" s="24">
        <v>1</v>
      </c>
      <c r="H54" s="24">
        <f t="shared" ref="H54:H98" si="1">SUM(D54:G54)</f>
        <v>1</v>
      </c>
    </row>
    <row r="55" spans="1:8">
      <c r="A55" s="16" t="s">
        <v>211</v>
      </c>
      <c r="B55" s="31" t="s">
        <v>41</v>
      </c>
      <c r="C55" s="16" t="s">
        <v>113</v>
      </c>
      <c r="D55" s="24"/>
      <c r="E55" s="24"/>
      <c r="F55" s="24">
        <v>1</v>
      </c>
      <c r="G55" s="24"/>
      <c r="H55" s="24">
        <f t="shared" ref="H55:H60" si="2">SUM(D55:G55)</f>
        <v>1</v>
      </c>
    </row>
    <row r="56" spans="1:8">
      <c r="A56" s="16" t="s">
        <v>211</v>
      </c>
      <c r="B56" s="31" t="s">
        <v>41</v>
      </c>
      <c r="C56" s="16" t="s">
        <v>119</v>
      </c>
      <c r="D56" s="24"/>
      <c r="E56" s="24"/>
      <c r="F56" s="24"/>
      <c r="G56" s="24">
        <v>1</v>
      </c>
      <c r="H56" s="24">
        <f t="shared" si="2"/>
        <v>1</v>
      </c>
    </row>
    <row r="57" spans="1:8">
      <c r="A57" s="16" t="s">
        <v>211</v>
      </c>
      <c r="B57" s="31" t="s">
        <v>41</v>
      </c>
      <c r="C57" s="16" t="s">
        <v>126</v>
      </c>
      <c r="D57" s="24"/>
      <c r="E57" s="24"/>
      <c r="F57" s="24"/>
      <c r="G57" s="24">
        <v>2</v>
      </c>
      <c r="H57" s="24">
        <f t="shared" si="2"/>
        <v>2</v>
      </c>
    </row>
    <row r="58" spans="1:8">
      <c r="A58" s="16" t="s">
        <v>211</v>
      </c>
      <c r="B58" s="31" t="s">
        <v>63</v>
      </c>
      <c r="C58" s="16" t="s">
        <v>128</v>
      </c>
      <c r="D58" s="24"/>
      <c r="E58" s="24"/>
      <c r="F58" s="24"/>
      <c r="G58" s="24">
        <v>3</v>
      </c>
      <c r="H58" s="24">
        <f t="shared" si="2"/>
        <v>3</v>
      </c>
    </row>
    <row r="59" spans="1:8">
      <c r="A59" s="16" t="s">
        <v>211</v>
      </c>
      <c r="B59" s="31" t="s">
        <v>63</v>
      </c>
      <c r="C59" s="16" t="s">
        <v>130</v>
      </c>
      <c r="D59" s="24"/>
      <c r="E59" s="24"/>
      <c r="F59" s="24">
        <v>2</v>
      </c>
      <c r="G59" s="24">
        <v>6</v>
      </c>
      <c r="H59" s="24">
        <f t="shared" si="2"/>
        <v>8</v>
      </c>
    </row>
    <row r="60" spans="1:8">
      <c r="A60" s="16" t="s">
        <v>211</v>
      </c>
      <c r="B60" s="31" t="s">
        <v>64</v>
      </c>
      <c r="C60" s="16" t="s">
        <v>132</v>
      </c>
      <c r="D60" s="24"/>
      <c r="E60" s="24"/>
      <c r="F60" s="24"/>
      <c r="G60" s="24">
        <v>1</v>
      </c>
      <c r="H60" s="24">
        <f t="shared" si="2"/>
        <v>1</v>
      </c>
    </row>
    <row r="61" spans="1:8">
      <c r="A61" s="16" t="s">
        <v>211</v>
      </c>
      <c r="B61" s="31" t="s">
        <v>64</v>
      </c>
      <c r="C61" s="16" t="s">
        <v>134</v>
      </c>
      <c r="D61" s="24"/>
      <c r="E61" s="24"/>
      <c r="F61" s="24"/>
      <c r="G61" s="24">
        <v>3</v>
      </c>
      <c r="H61" s="24">
        <f t="shared" ref="H61:H75" si="3">SUM(D61:G61)</f>
        <v>3</v>
      </c>
    </row>
    <row r="62" spans="1:8">
      <c r="A62" s="16" t="s">
        <v>211</v>
      </c>
      <c r="B62" s="31" t="s">
        <v>64</v>
      </c>
      <c r="C62" s="16" t="s">
        <v>135</v>
      </c>
      <c r="D62" s="24"/>
      <c r="E62" s="24"/>
      <c r="F62" s="24"/>
      <c r="G62" s="24">
        <v>1</v>
      </c>
      <c r="H62" s="24">
        <f t="shared" si="3"/>
        <v>1</v>
      </c>
    </row>
    <row r="63" spans="1:8">
      <c r="A63" s="16" t="s">
        <v>211</v>
      </c>
      <c r="B63" s="31" t="s">
        <v>138</v>
      </c>
      <c r="C63" s="16" t="s">
        <v>140</v>
      </c>
      <c r="D63" s="24"/>
      <c r="E63" s="24"/>
      <c r="F63" s="24"/>
      <c r="G63" s="24">
        <v>6</v>
      </c>
      <c r="H63" s="24">
        <f t="shared" si="3"/>
        <v>6</v>
      </c>
    </row>
    <row r="64" spans="1:8">
      <c r="A64" s="16" t="s">
        <v>211</v>
      </c>
      <c r="B64" s="31" t="s">
        <v>138</v>
      </c>
      <c r="C64" s="16" t="s">
        <v>142</v>
      </c>
      <c r="D64" s="24"/>
      <c r="E64" s="24">
        <v>1</v>
      </c>
      <c r="F64" s="24">
        <v>9</v>
      </c>
      <c r="G64" s="24">
        <v>6</v>
      </c>
      <c r="H64" s="24">
        <f t="shared" si="3"/>
        <v>16</v>
      </c>
    </row>
    <row r="65" spans="1:8">
      <c r="A65" s="16" t="s">
        <v>211</v>
      </c>
      <c r="B65" s="31" t="s">
        <v>138</v>
      </c>
      <c r="C65" s="16" t="s">
        <v>145</v>
      </c>
      <c r="D65" s="24"/>
      <c r="E65" s="24">
        <v>1</v>
      </c>
      <c r="F65" s="24">
        <v>17</v>
      </c>
      <c r="G65" s="24">
        <v>24</v>
      </c>
      <c r="H65" s="24">
        <f t="shared" si="3"/>
        <v>42</v>
      </c>
    </row>
    <row r="66" spans="1:8">
      <c r="A66" s="16" t="s">
        <v>211</v>
      </c>
      <c r="B66" s="31" t="s">
        <v>138</v>
      </c>
      <c r="C66" s="16" t="s">
        <v>151</v>
      </c>
      <c r="D66" s="24"/>
      <c r="E66" s="24"/>
      <c r="F66" s="24">
        <v>1</v>
      </c>
      <c r="G66" s="24"/>
      <c r="H66" s="24">
        <f t="shared" si="3"/>
        <v>1</v>
      </c>
    </row>
    <row r="67" spans="1:8">
      <c r="A67" s="16" t="s">
        <v>211</v>
      </c>
      <c r="B67" s="31" t="s">
        <v>138</v>
      </c>
      <c r="C67" s="16" t="s">
        <v>154</v>
      </c>
      <c r="D67" s="24"/>
      <c r="E67" s="24"/>
      <c r="F67" s="24">
        <v>1</v>
      </c>
      <c r="G67" s="24">
        <v>4</v>
      </c>
      <c r="H67" s="24">
        <f t="shared" si="3"/>
        <v>5</v>
      </c>
    </row>
    <row r="68" spans="1:8">
      <c r="A68" s="16" t="s">
        <v>211</v>
      </c>
      <c r="B68" s="31" t="s">
        <v>42</v>
      </c>
      <c r="C68" s="16" t="s">
        <v>161</v>
      </c>
      <c r="D68" s="24"/>
      <c r="E68" s="24"/>
      <c r="F68" s="24">
        <v>3</v>
      </c>
      <c r="G68" s="24">
        <v>12</v>
      </c>
      <c r="H68" s="24">
        <f t="shared" si="3"/>
        <v>15</v>
      </c>
    </row>
    <row r="69" spans="1:8">
      <c r="A69" s="16" t="s">
        <v>211</v>
      </c>
      <c r="B69" s="31" t="s">
        <v>42</v>
      </c>
      <c r="C69" s="16" t="s">
        <v>162</v>
      </c>
      <c r="D69" s="24"/>
      <c r="E69" s="24"/>
      <c r="F69" s="24"/>
      <c r="G69" s="24">
        <v>4</v>
      </c>
      <c r="H69" s="24">
        <f t="shared" si="3"/>
        <v>4</v>
      </c>
    </row>
    <row r="70" spans="1:8">
      <c r="A70" s="16" t="s">
        <v>211</v>
      </c>
      <c r="B70" s="31" t="s">
        <v>42</v>
      </c>
      <c r="C70" s="16" t="s">
        <v>165</v>
      </c>
      <c r="D70" s="24"/>
      <c r="E70" s="24"/>
      <c r="F70" s="24">
        <v>1</v>
      </c>
      <c r="G70" s="24"/>
      <c r="H70" s="24">
        <f t="shared" si="3"/>
        <v>1</v>
      </c>
    </row>
    <row r="71" spans="1:8">
      <c r="A71" s="16" t="s">
        <v>211</v>
      </c>
      <c r="B71" s="31" t="s">
        <v>42</v>
      </c>
      <c r="C71" s="16" t="s">
        <v>168</v>
      </c>
      <c r="D71" s="24"/>
      <c r="E71" s="24"/>
      <c r="F71" s="24">
        <v>12</v>
      </c>
      <c r="G71" s="24">
        <v>13</v>
      </c>
      <c r="H71" s="24">
        <f t="shared" si="3"/>
        <v>25</v>
      </c>
    </row>
    <row r="72" spans="1:8">
      <c r="A72" s="16" t="s">
        <v>211</v>
      </c>
      <c r="B72" s="31" t="s">
        <v>43</v>
      </c>
      <c r="C72" s="16" t="s">
        <v>175</v>
      </c>
      <c r="D72" s="24"/>
      <c r="E72" s="24"/>
      <c r="F72" s="24">
        <v>3</v>
      </c>
      <c r="G72" s="24">
        <v>6</v>
      </c>
      <c r="H72" s="24">
        <f t="shared" si="3"/>
        <v>9</v>
      </c>
    </row>
    <row r="73" spans="1:8">
      <c r="A73" s="16" t="s">
        <v>211</v>
      </c>
      <c r="B73" s="31" t="s">
        <v>43</v>
      </c>
      <c r="C73" s="16" t="s">
        <v>177</v>
      </c>
      <c r="D73" s="24"/>
      <c r="E73" s="24"/>
      <c r="F73" s="24"/>
      <c r="G73" s="24">
        <v>2</v>
      </c>
      <c r="H73" s="24">
        <f t="shared" si="3"/>
        <v>2</v>
      </c>
    </row>
    <row r="74" spans="1:8">
      <c r="A74" s="16" t="s">
        <v>211</v>
      </c>
      <c r="B74" s="31" t="s">
        <v>43</v>
      </c>
      <c r="C74" s="16" t="s">
        <v>181</v>
      </c>
      <c r="D74" s="24"/>
      <c r="E74" s="24"/>
      <c r="F74" s="24">
        <v>1</v>
      </c>
      <c r="G74" s="24"/>
      <c r="H74" s="24">
        <f t="shared" si="3"/>
        <v>1</v>
      </c>
    </row>
    <row r="75" spans="1:8">
      <c r="A75" s="16" t="s">
        <v>211</v>
      </c>
      <c r="B75" s="31" t="s">
        <v>185</v>
      </c>
      <c r="C75" s="16" t="s">
        <v>195</v>
      </c>
      <c r="D75" s="24"/>
      <c r="E75" s="24"/>
      <c r="F75" s="24">
        <v>4</v>
      </c>
      <c r="G75" s="24">
        <v>1</v>
      </c>
      <c r="H75" s="24">
        <f t="shared" si="3"/>
        <v>5</v>
      </c>
    </row>
    <row r="76" spans="1:8">
      <c r="A76" s="16" t="s">
        <v>74</v>
      </c>
      <c r="B76" s="31" t="s">
        <v>63</v>
      </c>
      <c r="C76" s="16" t="s">
        <v>73</v>
      </c>
      <c r="D76" s="24"/>
      <c r="E76" s="24">
        <v>4</v>
      </c>
      <c r="F76" s="24">
        <v>31</v>
      </c>
      <c r="G76" s="24">
        <v>3</v>
      </c>
      <c r="H76" s="24">
        <f t="shared" si="1"/>
        <v>38</v>
      </c>
    </row>
    <row r="77" spans="1:8">
      <c r="A77" s="16" t="s">
        <v>74</v>
      </c>
      <c r="B77" s="31" t="s">
        <v>42</v>
      </c>
      <c r="C77" s="16" t="s">
        <v>77</v>
      </c>
      <c r="D77" s="24"/>
      <c r="E77" s="24"/>
      <c r="F77" s="24">
        <v>3</v>
      </c>
      <c r="G77" s="24">
        <v>21</v>
      </c>
      <c r="H77" s="24">
        <f t="shared" si="1"/>
        <v>24</v>
      </c>
    </row>
    <row r="78" spans="1:8">
      <c r="A78" s="16" t="s">
        <v>84</v>
      </c>
      <c r="B78" s="31" t="s">
        <v>41</v>
      </c>
      <c r="C78" s="16" t="s">
        <v>78</v>
      </c>
      <c r="D78" s="24"/>
      <c r="E78" s="24">
        <v>7</v>
      </c>
      <c r="F78" s="24">
        <v>41</v>
      </c>
      <c r="G78" s="24">
        <v>23</v>
      </c>
      <c r="H78" s="24">
        <f t="shared" si="1"/>
        <v>71</v>
      </c>
    </row>
    <row r="79" spans="1:8">
      <c r="A79" s="16" t="s">
        <v>84</v>
      </c>
      <c r="B79" s="31" t="s">
        <v>63</v>
      </c>
      <c r="C79" s="16" t="s">
        <v>79</v>
      </c>
      <c r="D79" s="24"/>
      <c r="E79" s="24">
        <v>2</v>
      </c>
      <c r="F79" s="24">
        <v>4</v>
      </c>
      <c r="G79" s="24"/>
      <c r="H79" s="24">
        <f t="shared" si="1"/>
        <v>6</v>
      </c>
    </row>
    <row r="80" spans="1:8">
      <c r="A80" s="16" t="s">
        <v>84</v>
      </c>
      <c r="B80" s="31" t="s">
        <v>42</v>
      </c>
      <c r="C80" s="16" t="s">
        <v>80</v>
      </c>
      <c r="D80" s="24"/>
      <c r="E80" s="24">
        <v>3</v>
      </c>
      <c r="F80" s="24">
        <v>4</v>
      </c>
      <c r="G80" s="24">
        <v>4</v>
      </c>
      <c r="H80" s="24">
        <f t="shared" si="1"/>
        <v>11</v>
      </c>
    </row>
    <row r="81" spans="1:8">
      <c r="A81" s="16" t="s">
        <v>84</v>
      </c>
      <c r="B81" s="31" t="s">
        <v>42</v>
      </c>
      <c r="C81" s="16" t="s">
        <v>81</v>
      </c>
      <c r="D81" s="24"/>
      <c r="E81" s="24">
        <v>3</v>
      </c>
      <c r="F81" s="24">
        <v>13</v>
      </c>
      <c r="G81" s="24">
        <v>6</v>
      </c>
      <c r="H81" s="24">
        <f t="shared" si="1"/>
        <v>22</v>
      </c>
    </row>
    <row r="82" spans="1:8">
      <c r="A82" s="16" t="s">
        <v>84</v>
      </c>
      <c r="B82" s="31" t="s">
        <v>42</v>
      </c>
      <c r="C82" s="16" t="s">
        <v>82</v>
      </c>
      <c r="D82" s="24"/>
      <c r="E82" s="24"/>
      <c r="F82" s="24">
        <v>16</v>
      </c>
      <c r="G82" s="24">
        <v>36</v>
      </c>
      <c r="H82" s="24">
        <f t="shared" si="1"/>
        <v>52</v>
      </c>
    </row>
    <row r="83" spans="1:8">
      <c r="A83" s="16" t="s">
        <v>84</v>
      </c>
      <c r="B83" s="31" t="s">
        <v>42</v>
      </c>
      <c r="C83" s="16" t="s">
        <v>83</v>
      </c>
      <c r="D83" s="24"/>
      <c r="E83" s="24">
        <v>1</v>
      </c>
      <c r="F83" s="24">
        <v>43</v>
      </c>
      <c r="G83" s="24">
        <v>18</v>
      </c>
      <c r="H83" s="24">
        <f t="shared" si="1"/>
        <v>62</v>
      </c>
    </row>
    <row r="84" spans="1:8">
      <c r="A84" s="16" t="s">
        <v>89</v>
      </c>
      <c r="B84" s="31" t="s">
        <v>41</v>
      </c>
      <c r="C84" s="16" t="s">
        <v>86</v>
      </c>
      <c r="D84" s="24"/>
      <c r="E84" s="24"/>
      <c r="F84" s="24">
        <v>4</v>
      </c>
      <c r="G84" s="24">
        <v>2</v>
      </c>
      <c r="H84" s="24">
        <f t="shared" si="1"/>
        <v>6</v>
      </c>
    </row>
    <row r="85" spans="1:8">
      <c r="A85" s="16" t="s">
        <v>89</v>
      </c>
      <c r="B85" s="31" t="s">
        <v>41</v>
      </c>
      <c r="C85" s="16" t="s">
        <v>87</v>
      </c>
      <c r="D85" s="24"/>
      <c r="E85" s="24"/>
      <c r="F85" s="24">
        <v>32</v>
      </c>
      <c r="G85" s="24">
        <v>35</v>
      </c>
      <c r="H85" s="24">
        <f t="shared" si="1"/>
        <v>67</v>
      </c>
    </row>
    <row r="86" spans="1:8">
      <c r="A86" s="16" t="s">
        <v>89</v>
      </c>
      <c r="B86" s="31" t="s">
        <v>41</v>
      </c>
      <c r="C86" s="16" t="s">
        <v>88</v>
      </c>
      <c r="D86" s="24"/>
      <c r="E86" s="24"/>
      <c r="F86" s="24">
        <v>13</v>
      </c>
      <c r="G86" s="24">
        <v>11</v>
      </c>
      <c r="H86" s="24">
        <f t="shared" si="1"/>
        <v>24</v>
      </c>
    </row>
    <row r="87" spans="1:8">
      <c r="A87" s="16" t="s">
        <v>89</v>
      </c>
      <c r="B87" s="31" t="s">
        <v>63</v>
      </c>
      <c r="C87" s="16" t="s">
        <v>90</v>
      </c>
      <c r="D87" s="24"/>
      <c r="E87" s="24"/>
      <c r="F87" s="24">
        <v>60</v>
      </c>
      <c r="G87" s="24">
        <v>52</v>
      </c>
      <c r="H87" s="24">
        <f t="shared" si="1"/>
        <v>112</v>
      </c>
    </row>
    <row r="88" spans="1:8">
      <c r="A88" s="16" t="s">
        <v>89</v>
      </c>
      <c r="B88" s="31" t="s">
        <v>63</v>
      </c>
      <c r="C88" s="16" t="s">
        <v>91</v>
      </c>
      <c r="D88" s="24"/>
      <c r="E88" s="24"/>
      <c r="F88" s="24">
        <v>1</v>
      </c>
      <c r="G88" s="24">
        <v>1</v>
      </c>
      <c r="H88" s="24">
        <f t="shared" si="1"/>
        <v>2</v>
      </c>
    </row>
    <row r="89" spans="1:8">
      <c r="A89" s="16" t="s">
        <v>89</v>
      </c>
      <c r="B89" s="31" t="s">
        <v>63</v>
      </c>
      <c r="C89" s="16"/>
      <c r="D89" s="24"/>
      <c r="E89" s="24"/>
      <c r="F89" s="24">
        <v>2</v>
      </c>
      <c r="G89" s="24"/>
      <c r="H89" s="24">
        <f t="shared" si="1"/>
        <v>2</v>
      </c>
    </row>
    <row r="90" spans="1:8">
      <c r="A90" s="16" t="s">
        <v>89</v>
      </c>
      <c r="B90" s="31" t="s">
        <v>42</v>
      </c>
      <c r="C90" s="16" t="s">
        <v>92</v>
      </c>
      <c r="D90" s="24"/>
      <c r="E90" s="24">
        <v>7</v>
      </c>
      <c r="F90" s="24">
        <v>43</v>
      </c>
      <c r="G90" s="24">
        <v>16</v>
      </c>
      <c r="H90" s="24">
        <f t="shared" si="1"/>
        <v>66</v>
      </c>
    </row>
    <row r="91" spans="1:8">
      <c r="A91" s="16" t="s">
        <v>89</v>
      </c>
      <c r="B91" s="31" t="s">
        <v>42</v>
      </c>
      <c r="C91" s="16" t="s">
        <v>93</v>
      </c>
      <c r="D91" s="24"/>
      <c r="E91" s="24"/>
      <c r="F91" s="24">
        <v>10</v>
      </c>
      <c r="G91" s="24">
        <v>2</v>
      </c>
      <c r="H91" s="24">
        <f t="shared" si="1"/>
        <v>12</v>
      </c>
    </row>
    <row r="92" spans="1:8">
      <c r="A92" s="16" t="s">
        <v>89</v>
      </c>
      <c r="B92" s="31" t="s">
        <v>42</v>
      </c>
      <c r="C92" s="16" t="s">
        <v>94</v>
      </c>
      <c r="D92" s="24"/>
      <c r="E92" s="24">
        <v>5</v>
      </c>
      <c r="F92" s="24">
        <v>247</v>
      </c>
      <c r="G92" s="24">
        <v>68</v>
      </c>
      <c r="H92" s="24">
        <f t="shared" si="1"/>
        <v>320</v>
      </c>
    </row>
    <row r="93" spans="1:8">
      <c r="A93" s="16" t="s">
        <v>89</v>
      </c>
      <c r="B93" s="31" t="s">
        <v>42</v>
      </c>
      <c r="C93" s="16" t="s">
        <v>95</v>
      </c>
      <c r="D93" s="24"/>
      <c r="E93" s="24">
        <v>1</v>
      </c>
      <c r="F93" s="24">
        <v>231</v>
      </c>
      <c r="G93" s="24">
        <v>112</v>
      </c>
      <c r="H93" s="24">
        <f t="shared" si="1"/>
        <v>344</v>
      </c>
    </row>
    <row r="94" spans="1:8">
      <c r="A94" s="16" t="s">
        <v>89</v>
      </c>
      <c r="B94" s="31" t="s">
        <v>42</v>
      </c>
      <c r="C94" s="16"/>
      <c r="D94" s="24"/>
      <c r="E94" s="24">
        <v>10</v>
      </c>
      <c r="F94" s="24">
        <v>259</v>
      </c>
      <c r="G94" s="24">
        <v>66</v>
      </c>
      <c r="H94" s="24">
        <f t="shared" si="1"/>
        <v>335</v>
      </c>
    </row>
    <row r="95" spans="1:8">
      <c r="A95" s="16" t="s">
        <v>112</v>
      </c>
      <c r="B95" s="31" t="s">
        <v>41</v>
      </c>
      <c r="C95" s="16" t="s">
        <v>108</v>
      </c>
      <c r="D95" s="24"/>
      <c r="E95" s="24"/>
      <c r="F95" s="24">
        <v>7</v>
      </c>
      <c r="G95" s="24">
        <v>8</v>
      </c>
      <c r="H95" s="24">
        <f t="shared" si="1"/>
        <v>15</v>
      </c>
    </row>
    <row r="96" spans="1:8">
      <c r="A96" s="16" t="s">
        <v>112</v>
      </c>
      <c r="B96" s="31" t="s">
        <v>63</v>
      </c>
      <c r="C96" s="16" t="s">
        <v>109</v>
      </c>
      <c r="D96" s="24"/>
      <c r="E96" s="24">
        <v>11</v>
      </c>
      <c r="F96" s="24">
        <v>66</v>
      </c>
      <c r="G96" s="24">
        <v>38</v>
      </c>
      <c r="H96" s="24">
        <f t="shared" si="1"/>
        <v>115</v>
      </c>
    </row>
    <row r="97" spans="1:8">
      <c r="A97" s="16" t="s">
        <v>112</v>
      </c>
      <c r="B97" s="31" t="s">
        <v>42</v>
      </c>
      <c r="C97" s="16" t="s">
        <v>110</v>
      </c>
      <c r="D97" s="24"/>
      <c r="E97" s="24">
        <v>3</v>
      </c>
      <c r="F97" s="24">
        <v>10</v>
      </c>
      <c r="G97" s="24">
        <v>8</v>
      </c>
      <c r="H97" s="24">
        <f t="shared" si="1"/>
        <v>21</v>
      </c>
    </row>
    <row r="98" spans="1:8">
      <c r="A98" s="16" t="s">
        <v>112</v>
      </c>
      <c r="B98" s="31" t="s">
        <v>43</v>
      </c>
      <c r="C98" s="16" t="s">
        <v>111</v>
      </c>
      <c r="D98" s="24"/>
      <c r="E98" s="24">
        <v>4</v>
      </c>
      <c r="F98" s="24">
        <v>23</v>
      </c>
      <c r="G98" s="24">
        <v>15</v>
      </c>
      <c r="H98" s="24">
        <f t="shared" si="1"/>
        <v>42</v>
      </c>
    </row>
    <row r="99" spans="1:8">
      <c r="A99" s="16" t="s">
        <v>212</v>
      </c>
      <c r="B99" s="31" t="s">
        <v>41</v>
      </c>
      <c r="C99" s="16" t="s">
        <v>5</v>
      </c>
      <c r="D99" s="24"/>
      <c r="E99" s="24">
        <v>1</v>
      </c>
      <c r="F99" s="24">
        <v>29</v>
      </c>
      <c r="G99" s="24">
        <v>44</v>
      </c>
      <c r="H99" s="24">
        <f t="shared" ref="H99:H107" si="4">SUM(D99:G99)</f>
        <v>74</v>
      </c>
    </row>
    <row r="100" spans="1:8">
      <c r="A100" s="16" t="s">
        <v>212</v>
      </c>
      <c r="B100" s="31" t="s">
        <v>41</v>
      </c>
      <c r="C100" s="16" t="s">
        <v>27</v>
      </c>
      <c r="D100" s="24"/>
      <c r="E100" s="24">
        <v>5</v>
      </c>
      <c r="F100" s="24">
        <v>31</v>
      </c>
      <c r="G100" s="24">
        <v>34</v>
      </c>
      <c r="H100" s="24">
        <f t="shared" si="4"/>
        <v>70</v>
      </c>
    </row>
    <row r="101" spans="1:8">
      <c r="A101" s="16" t="s">
        <v>212</v>
      </c>
      <c r="B101" s="31" t="s">
        <v>41</v>
      </c>
      <c r="C101" s="16" t="s">
        <v>29</v>
      </c>
      <c r="D101" s="24"/>
      <c r="E101" s="24">
        <v>1</v>
      </c>
      <c r="F101" s="24">
        <v>4</v>
      </c>
      <c r="G101" s="24">
        <v>3</v>
      </c>
      <c r="H101" s="24">
        <f t="shared" si="4"/>
        <v>8</v>
      </c>
    </row>
    <row r="102" spans="1:8">
      <c r="A102" s="16" t="s">
        <v>212</v>
      </c>
      <c r="B102" s="31" t="s">
        <v>41</v>
      </c>
      <c r="C102" s="16" t="s">
        <v>32</v>
      </c>
      <c r="D102" s="24"/>
      <c r="E102" s="24"/>
      <c r="F102" s="24">
        <v>4</v>
      </c>
      <c r="G102" s="24">
        <v>5</v>
      </c>
      <c r="H102" s="24">
        <f t="shared" si="4"/>
        <v>9</v>
      </c>
    </row>
    <row r="103" spans="1:8">
      <c r="A103" s="16" t="s">
        <v>212</v>
      </c>
      <c r="B103" s="31" t="s">
        <v>41</v>
      </c>
      <c r="C103" s="16" t="s">
        <v>38</v>
      </c>
      <c r="D103" s="24"/>
      <c r="E103" s="24">
        <v>1</v>
      </c>
      <c r="F103" s="24">
        <v>9</v>
      </c>
      <c r="G103" s="24">
        <v>13</v>
      </c>
      <c r="H103" s="24">
        <f t="shared" si="4"/>
        <v>23</v>
      </c>
    </row>
    <row r="104" spans="1:8">
      <c r="A104" s="16" t="s">
        <v>212</v>
      </c>
      <c r="B104" s="31" t="s">
        <v>41</v>
      </c>
      <c r="C104" s="16"/>
      <c r="D104" s="24"/>
      <c r="E104" s="24"/>
      <c r="F104" s="24">
        <v>20</v>
      </c>
      <c r="G104" s="24">
        <v>66</v>
      </c>
      <c r="H104" s="24">
        <f t="shared" si="4"/>
        <v>86</v>
      </c>
    </row>
    <row r="105" spans="1:8">
      <c r="A105" s="16" t="s">
        <v>212</v>
      </c>
      <c r="B105" s="31" t="s">
        <v>63</v>
      </c>
      <c r="C105" s="16" t="s">
        <v>49</v>
      </c>
      <c r="D105" s="24"/>
      <c r="E105" s="24"/>
      <c r="F105" s="24">
        <v>3</v>
      </c>
      <c r="G105" s="24">
        <v>4</v>
      </c>
      <c r="H105" s="24">
        <f t="shared" si="4"/>
        <v>7</v>
      </c>
    </row>
    <row r="106" spans="1:8">
      <c r="A106" s="16" t="s">
        <v>212</v>
      </c>
      <c r="B106" s="31" t="s">
        <v>63</v>
      </c>
      <c r="C106" s="16" t="s">
        <v>59</v>
      </c>
      <c r="D106" s="24"/>
      <c r="E106" s="24">
        <v>12</v>
      </c>
      <c r="F106" s="24">
        <v>282</v>
      </c>
      <c r="G106" s="24">
        <v>271</v>
      </c>
      <c r="H106" s="24">
        <f t="shared" si="4"/>
        <v>565</v>
      </c>
    </row>
    <row r="107" spans="1:8">
      <c r="A107" s="16" t="s">
        <v>212</v>
      </c>
      <c r="B107" s="31" t="s">
        <v>63</v>
      </c>
      <c r="C107" s="16" t="s">
        <v>60</v>
      </c>
      <c r="D107" s="24"/>
      <c r="E107" s="24">
        <v>3</v>
      </c>
      <c r="F107" s="24">
        <v>18</v>
      </c>
      <c r="G107" s="24">
        <v>24</v>
      </c>
      <c r="H107" s="24">
        <f t="shared" si="4"/>
        <v>45</v>
      </c>
    </row>
    <row r="108" spans="1:8">
      <c r="C108" s="13" t="s">
        <v>262</v>
      </c>
      <c r="D108" s="38">
        <f>SUM(D5:D107)</f>
        <v>2</v>
      </c>
      <c r="E108" s="38">
        <f>SUM(E5:E107)</f>
        <v>331</v>
      </c>
      <c r="F108" s="38">
        <f>SUM(F5:F107)</f>
        <v>4188</v>
      </c>
      <c r="G108" s="38">
        <f>SUM(G5:G107)</f>
        <v>3959</v>
      </c>
      <c r="H108" s="38">
        <f>SUM(H5:H107)</f>
        <v>8480</v>
      </c>
    </row>
  </sheetData>
  <mergeCells count="1">
    <mergeCell ref="A2:H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8D67FB-D930-4B9C-9E96-7FC422C06C8B}">
  <sheetPr>
    <tabColor rgb="FFC00000"/>
  </sheetPr>
  <dimension ref="A2:C36"/>
  <sheetViews>
    <sheetView showGridLines="0" workbookViewId="0">
      <selection activeCell="C14" sqref="C14"/>
    </sheetView>
  </sheetViews>
  <sheetFormatPr defaultRowHeight="14.5"/>
  <cols>
    <col min="1" max="1" width="79.1796875" style="55" bestFit="1" customWidth="1"/>
    <col min="2" max="2" width="37.1796875" style="55" customWidth="1"/>
    <col min="3" max="3" width="24.54296875" style="14" customWidth="1"/>
  </cols>
  <sheetData>
    <row r="2" spans="1:3" ht="15" customHeight="1">
      <c r="A2" s="75" t="s">
        <v>347</v>
      </c>
      <c r="B2" s="75"/>
      <c r="C2" s="75"/>
    </row>
    <row r="3" spans="1:3" ht="15" thickBot="1">
      <c r="A3" s="71"/>
      <c r="B3" s="71"/>
      <c r="C3" s="71"/>
    </row>
    <row r="5" spans="1:3" ht="15" thickBot="1">
      <c r="A5" s="51" t="s">
        <v>271</v>
      </c>
      <c r="B5" s="51" t="s">
        <v>270</v>
      </c>
      <c r="C5" s="15" t="s">
        <v>374</v>
      </c>
    </row>
    <row r="6" spans="1:3">
      <c r="A6" s="52" t="s">
        <v>215</v>
      </c>
      <c r="B6" s="53"/>
      <c r="C6" s="12">
        <v>115</v>
      </c>
    </row>
    <row r="7" spans="1:3">
      <c r="A7" s="53" t="s">
        <v>220</v>
      </c>
      <c r="B7" s="53"/>
      <c r="C7" s="12">
        <v>102</v>
      </c>
    </row>
    <row r="8" spans="1:3">
      <c r="A8" s="53" t="s">
        <v>222</v>
      </c>
      <c r="B8" s="53"/>
      <c r="C8" s="12">
        <v>216</v>
      </c>
    </row>
    <row r="9" spans="1:3">
      <c r="A9" s="53" t="s">
        <v>225</v>
      </c>
      <c r="B9" s="53"/>
      <c r="C9" s="12">
        <v>212</v>
      </c>
    </row>
    <row r="10" spans="1:3">
      <c r="A10" s="53" t="s">
        <v>227</v>
      </c>
      <c r="B10" s="53"/>
      <c r="C10" s="12">
        <v>134</v>
      </c>
    </row>
    <row r="11" spans="1:3">
      <c r="A11" s="53" t="s">
        <v>229</v>
      </c>
      <c r="B11" s="53"/>
      <c r="C11" s="12">
        <v>86</v>
      </c>
    </row>
    <row r="12" spans="1:3">
      <c r="A12" s="53" t="s">
        <v>230</v>
      </c>
      <c r="B12" s="53"/>
      <c r="C12" s="12">
        <v>102</v>
      </c>
    </row>
    <row r="13" spans="1:3">
      <c r="A13" s="53" t="s">
        <v>232</v>
      </c>
      <c r="B13" s="53"/>
      <c r="C13" s="12">
        <v>86</v>
      </c>
    </row>
    <row r="14" spans="1:3">
      <c r="A14" s="53" t="s">
        <v>234</v>
      </c>
      <c r="B14" s="53"/>
      <c r="C14" s="12">
        <v>107</v>
      </c>
    </row>
    <row r="15" spans="1:3">
      <c r="A15" s="53" t="s">
        <v>237</v>
      </c>
      <c r="B15" s="53"/>
      <c r="C15" s="12">
        <v>8</v>
      </c>
    </row>
    <row r="16" spans="1:3">
      <c r="A16" s="53" t="s">
        <v>239</v>
      </c>
      <c r="B16" s="53"/>
      <c r="C16" s="12">
        <v>3</v>
      </c>
    </row>
    <row r="17" spans="1:3">
      <c r="A17" s="53" t="s">
        <v>240</v>
      </c>
      <c r="B17" s="53"/>
      <c r="C17" s="12">
        <v>18</v>
      </c>
    </row>
    <row r="18" spans="1:3">
      <c r="A18" s="53" t="s">
        <v>241</v>
      </c>
      <c r="B18" s="53"/>
      <c r="C18" s="12">
        <v>130</v>
      </c>
    </row>
    <row r="19" spans="1:3">
      <c r="A19" s="53" t="s">
        <v>245</v>
      </c>
      <c r="B19" s="53"/>
      <c r="C19" s="12">
        <v>36</v>
      </c>
    </row>
    <row r="20" spans="1:3">
      <c r="A20" s="53" t="s">
        <v>247</v>
      </c>
      <c r="B20" s="53"/>
      <c r="C20" s="12">
        <v>8</v>
      </c>
    </row>
    <row r="21" spans="1:3">
      <c r="A21" s="53" t="s">
        <v>216</v>
      </c>
      <c r="B21" s="53" t="s">
        <v>215</v>
      </c>
      <c r="C21" s="12">
        <v>3</v>
      </c>
    </row>
    <row r="22" spans="1:3">
      <c r="A22" s="53" t="s">
        <v>217</v>
      </c>
      <c r="B22" s="53" t="s">
        <v>215</v>
      </c>
      <c r="C22" s="12">
        <v>3</v>
      </c>
    </row>
    <row r="23" spans="1:3">
      <c r="A23" s="53" t="s">
        <v>219</v>
      </c>
      <c r="B23" s="53" t="s">
        <v>215</v>
      </c>
      <c r="C23" s="12">
        <v>8</v>
      </c>
    </row>
    <row r="24" spans="1:3">
      <c r="A24" s="53" t="s">
        <v>221</v>
      </c>
      <c r="B24" s="53" t="s">
        <v>220</v>
      </c>
      <c r="C24" s="12">
        <v>15</v>
      </c>
    </row>
    <row r="25" spans="1:3">
      <c r="A25" s="53" t="s">
        <v>223</v>
      </c>
      <c r="B25" s="53" t="s">
        <v>222</v>
      </c>
      <c r="C25" s="12">
        <v>8</v>
      </c>
    </row>
    <row r="26" spans="1:3">
      <c r="A26" s="53" t="s">
        <v>224</v>
      </c>
      <c r="B26" s="53" t="s">
        <v>222</v>
      </c>
      <c r="C26" s="12">
        <v>21</v>
      </c>
    </row>
    <row r="27" spans="1:3">
      <c r="A27" s="53" t="s">
        <v>226</v>
      </c>
      <c r="B27" s="53" t="s">
        <v>225</v>
      </c>
      <c r="C27" s="12">
        <v>2</v>
      </c>
    </row>
    <row r="28" spans="1:3">
      <c r="A28" s="53" t="s">
        <v>233</v>
      </c>
      <c r="B28" s="53" t="s">
        <v>232</v>
      </c>
      <c r="C28" s="12">
        <v>5</v>
      </c>
    </row>
    <row r="29" spans="1:3">
      <c r="A29" s="53" t="s">
        <v>235</v>
      </c>
      <c r="B29" s="53" t="s">
        <v>234</v>
      </c>
      <c r="C29" s="12">
        <v>11</v>
      </c>
    </row>
    <row r="30" spans="1:3">
      <c r="A30" s="53" t="s">
        <v>236</v>
      </c>
      <c r="B30" s="53" t="s">
        <v>234</v>
      </c>
      <c r="C30" s="12">
        <v>64</v>
      </c>
    </row>
    <row r="31" spans="1:3">
      <c r="A31" s="53" t="s">
        <v>238</v>
      </c>
      <c r="B31" s="53" t="s">
        <v>237</v>
      </c>
      <c r="C31" s="12">
        <v>4</v>
      </c>
    </row>
    <row r="32" spans="1:3">
      <c r="A32" s="53" t="s">
        <v>242</v>
      </c>
      <c r="B32" s="53" t="s">
        <v>241</v>
      </c>
      <c r="C32" s="12">
        <v>2</v>
      </c>
    </row>
    <row r="33" spans="1:3">
      <c r="A33" s="53" t="s">
        <v>244</v>
      </c>
      <c r="B33" s="53" t="s">
        <v>243</v>
      </c>
      <c r="C33" s="12">
        <v>13</v>
      </c>
    </row>
    <row r="34" spans="1:3">
      <c r="A34" s="53" t="s">
        <v>349</v>
      </c>
      <c r="B34" s="53" t="s">
        <v>243</v>
      </c>
      <c r="C34" s="12">
        <v>8</v>
      </c>
    </row>
    <row r="35" spans="1:3">
      <c r="A35" s="53" t="s">
        <v>246</v>
      </c>
      <c r="B35" s="53" t="s">
        <v>245</v>
      </c>
      <c r="C35" s="12">
        <v>12</v>
      </c>
    </row>
    <row r="36" spans="1:3">
      <c r="A36" s="38" t="s">
        <v>262</v>
      </c>
      <c r="B36" s="54"/>
      <c r="C36" s="38">
        <f>SUM(C6:C35)</f>
        <v>1542</v>
      </c>
    </row>
  </sheetData>
  <mergeCells count="1">
    <mergeCell ref="A2:C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27B309-EFD4-4C34-99A1-4BE47292D74C}">
  <sheetPr>
    <tabColor rgb="FFC00000"/>
  </sheetPr>
  <dimension ref="A1:E20"/>
  <sheetViews>
    <sheetView showGridLines="0" workbookViewId="0"/>
  </sheetViews>
  <sheetFormatPr defaultRowHeight="14.5"/>
  <cols>
    <col min="1" max="1" width="62.1796875" style="14" bestFit="1" customWidth="1"/>
    <col min="2" max="2" width="29.453125" style="14" bestFit="1" customWidth="1"/>
    <col min="3" max="3" width="13.81640625" style="22" bestFit="1" customWidth="1"/>
    <col min="4" max="4" width="13.54296875" style="22" bestFit="1" customWidth="1"/>
    <col min="5" max="5" width="11.7265625" style="22" bestFit="1" customWidth="1"/>
  </cols>
  <sheetData>
    <row r="1" spans="1:5" ht="15" customHeight="1">
      <c r="B1" s="59"/>
      <c r="C1" s="59"/>
      <c r="D1" s="59"/>
      <c r="E1" s="59"/>
    </row>
    <row r="2" spans="1:5" ht="38.25" customHeight="1" thickBot="1">
      <c r="A2" s="71" t="s">
        <v>351</v>
      </c>
      <c r="B2" s="71"/>
      <c r="C2" s="71"/>
      <c r="D2" s="71"/>
      <c r="E2" s="71"/>
    </row>
    <row r="4" spans="1:5" ht="15" thickBot="1">
      <c r="A4" s="15" t="s">
        <v>271</v>
      </c>
      <c r="B4" s="15" t="s">
        <v>270</v>
      </c>
      <c r="C4" s="8" t="s">
        <v>352</v>
      </c>
      <c r="D4" s="8" t="s">
        <v>353</v>
      </c>
      <c r="E4" s="8" t="s">
        <v>354</v>
      </c>
    </row>
    <row r="5" spans="1:5">
      <c r="A5" s="34" t="s">
        <v>215</v>
      </c>
      <c r="B5" s="34"/>
      <c r="C5" s="9">
        <v>2</v>
      </c>
      <c r="D5" s="9">
        <v>1</v>
      </c>
      <c r="E5" s="9">
        <f t="shared" ref="E5:E20" si="0">SUM(C5:D5)</f>
        <v>3</v>
      </c>
    </row>
    <row r="6" spans="1:5">
      <c r="A6" s="16" t="s">
        <v>222</v>
      </c>
      <c r="B6" s="16"/>
      <c r="C6" s="12">
        <v>3</v>
      </c>
      <c r="D6" s="12">
        <v>5</v>
      </c>
      <c r="E6" s="12">
        <f t="shared" si="0"/>
        <v>8</v>
      </c>
    </row>
    <row r="7" spans="1:5">
      <c r="A7" s="16" t="s">
        <v>225</v>
      </c>
      <c r="B7" s="16"/>
      <c r="C7" s="12">
        <v>1</v>
      </c>
      <c r="D7" s="12">
        <v>1</v>
      </c>
      <c r="E7" s="12">
        <f t="shared" si="0"/>
        <v>2</v>
      </c>
    </row>
    <row r="8" spans="1:5">
      <c r="A8" s="16" t="s">
        <v>227</v>
      </c>
      <c r="B8" s="16"/>
      <c r="C8" s="12">
        <v>2</v>
      </c>
      <c r="D8" s="12"/>
      <c r="E8" s="12">
        <f t="shared" si="0"/>
        <v>2</v>
      </c>
    </row>
    <row r="9" spans="1:5">
      <c r="A9" s="16" t="s">
        <v>229</v>
      </c>
      <c r="B9" s="16"/>
      <c r="C9" s="12">
        <v>3</v>
      </c>
      <c r="D9" s="12">
        <v>2</v>
      </c>
      <c r="E9" s="12">
        <f t="shared" si="0"/>
        <v>5</v>
      </c>
    </row>
    <row r="10" spans="1:5">
      <c r="A10" s="16" t="s">
        <v>230</v>
      </c>
      <c r="B10" s="16"/>
      <c r="C10" s="12">
        <v>3</v>
      </c>
      <c r="D10" s="12">
        <v>3</v>
      </c>
      <c r="E10" s="12">
        <f t="shared" si="0"/>
        <v>6</v>
      </c>
    </row>
    <row r="11" spans="1:5">
      <c r="A11" s="16" t="s">
        <v>232</v>
      </c>
      <c r="B11" s="16"/>
      <c r="C11" s="12">
        <v>1</v>
      </c>
      <c r="D11" s="12">
        <v>2</v>
      </c>
      <c r="E11" s="12">
        <f t="shared" si="0"/>
        <v>3</v>
      </c>
    </row>
    <row r="12" spans="1:5">
      <c r="A12" s="16" t="s">
        <v>234</v>
      </c>
      <c r="B12" s="16"/>
      <c r="C12" s="12">
        <v>1</v>
      </c>
      <c r="D12" s="12"/>
      <c r="E12" s="12">
        <f t="shared" si="0"/>
        <v>1</v>
      </c>
    </row>
    <row r="13" spans="1:5">
      <c r="A13" s="16" t="s">
        <v>237</v>
      </c>
      <c r="B13" s="16"/>
      <c r="C13" s="12">
        <v>1</v>
      </c>
      <c r="D13" s="12"/>
      <c r="E13" s="12">
        <f t="shared" si="0"/>
        <v>1</v>
      </c>
    </row>
    <row r="14" spans="1:5">
      <c r="A14" s="16" t="s">
        <v>240</v>
      </c>
      <c r="B14" s="16"/>
      <c r="C14" s="12">
        <v>3</v>
      </c>
      <c r="D14" s="12">
        <v>1</v>
      </c>
      <c r="E14" s="12">
        <f t="shared" si="0"/>
        <v>4</v>
      </c>
    </row>
    <row r="15" spans="1:5">
      <c r="A15" s="16" t="s">
        <v>245</v>
      </c>
      <c r="B15" s="16"/>
      <c r="C15" s="12"/>
      <c r="D15" s="12">
        <v>1</v>
      </c>
      <c r="E15" s="12">
        <f t="shared" si="0"/>
        <v>1</v>
      </c>
    </row>
    <row r="16" spans="1:5">
      <c r="A16" s="16" t="s">
        <v>217</v>
      </c>
      <c r="B16" s="16" t="s">
        <v>215</v>
      </c>
      <c r="C16" s="12"/>
      <c r="D16" s="12">
        <v>1</v>
      </c>
      <c r="E16" s="12">
        <f t="shared" si="0"/>
        <v>1</v>
      </c>
    </row>
    <row r="17" spans="1:5">
      <c r="A17" s="16" t="s">
        <v>356</v>
      </c>
      <c r="B17" s="16" t="s">
        <v>220</v>
      </c>
      <c r="C17" s="12"/>
      <c r="D17" s="12">
        <v>1</v>
      </c>
      <c r="E17" s="12">
        <f t="shared" si="0"/>
        <v>1</v>
      </c>
    </row>
    <row r="18" spans="1:5">
      <c r="A18" s="16" t="s">
        <v>355</v>
      </c>
      <c r="B18" s="16" t="s">
        <v>222</v>
      </c>
      <c r="C18" s="12">
        <v>2</v>
      </c>
      <c r="D18" s="12"/>
      <c r="E18" s="12">
        <f t="shared" si="0"/>
        <v>2</v>
      </c>
    </row>
    <row r="19" spans="1:5">
      <c r="A19" s="16" t="s">
        <v>231</v>
      </c>
      <c r="B19" s="16" t="s">
        <v>230</v>
      </c>
      <c r="C19" s="12"/>
      <c r="D19" s="12">
        <v>1</v>
      </c>
      <c r="E19" s="12">
        <f t="shared" si="0"/>
        <v>1</v>
      </c>
    </row>
    <row r="20" spans="1:5">
      <c r="A20" s="57" t="s">
        <v>262</v>
      </c>
      <c r="B20" s="58"/>
      <c r="C20" s="57">
        <f>SUM(C5:C19)</f>
        <v>22</v>
      </c>
      <c r="D20" s="57">
        <f>SUM(D5:D19)</f>
        <v>19</v>
      </c>
      <c r="E20" s="57">
        <f t="shared" si="0"/>
        <v>41</v>
      </c>
    </row>
  </sheetData>
  <mergeCells count="1">
    <mergeCell ref="A2:E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ACD374-5C30-497B-8EE8-C27CAE3E8FC2}">
  <sheetPr>
    <tabColor rgb="FFC00000"/>
  </sheetPr>
  <dimension ref="A2:G23"/>
  <sheetViews>
    <sheetView showGridLines="0" workbookViewId="0"/>
  </sheetViews>
  <sheetFormatPr defaultRowHeight="14.5"/>
  <cols>
    <col min="1" max="1" width="38.26953125" style="14" customWidth="1"/>
    <col min="2" max="2" width="9.26953125" style="22" customWidth="1"/>
    <col min="3" max="3" width="8.81640625" style="22" customWidth="1"/>
    <col min="4" max="6" width="10.7265625" style="22" customWidth="1"/>
    <col min="7" max="7" width="9.453125" style="22" customWidth="1"/>
    <col min="8" max="8" width="9.453125" customWidth="1"/>
  </cols>
  <sheetData>
    <row r="2" spans="1:7">
      <c r="A2" s="75" t="s">
        <v>365</v>
      </c>
      <c r="B2" s="75"/>
      <c r="C2" s="75"/>
      <c r="D2" s="75"/>
      <c r="E2" s="75"/>
      <c r="F2" s="75"/>
      <c r="G2" s="75"/>
    </row>
    <row r="3" spans="1:7" ht="15" thickBot="1">
      <c r="A3" s="76"/>
      <c r="B3" s="76"/>
      <c r="C3" s="76"/>
      <c r="D3" s="76"/>
      <c r="E3" s="76"/>
      <c r="F3" s="76"/>
      <c r="G3" s="76"/>
    </row>
    <row r="4" spans="1:7" ht="15" thickTop="1"/>
    <row r="5" spans="1:7">
      <c r="B5" s="77" t="s">
        <v>357</v>
      </c>
      <c r="C5" s="77" t="s">
        <v>358</v>
      </c>
      <c r="D5" s="77" t="s">
        <v>359</v>
      </c>
      <c r="E5" s="77" t="s">
        <v>360</v>
      </c>
      <c r="F5" s="77" t="s">
        <v>361</v>
      </c>
      <c r="G5" s="77" t="s">
        <v>362</v>
      </c>
    </row>
    <row r="6" spans="1:7" ht="15" thickBot="1">
      <c r="A6" s="15" t="s">
        <v>363</v>
      </c>
      <c r="B6" s="78"/>
      <c r="C6" s="78"/>
      <c r="D6" s="78"/>
      <c r="E6" s="78"/>
      <c r="F6" s="78"/>
      <c r="G6" s="78"/>
    </row>
    <row r="7" spans="1:7">
      <c r="A7" s="34" t="s">
        <v>215</v>
      </c>
      <c r="B7" s="9">
        <v>8</v>
      </c>
      <c r="C7" s="9">
        <v>17</v>
      </c>
      <c r="D7" s="9">
        <v>25</v>
      </c>
      <c r="E7" s="9">
        <v>84</v>
      </c>
      <c r="F7" s="9">
        <v>22</v>
      </c>
      <c r="G7" s="9">
        <v>106</v>
      </c>
    </row>
    <row r="8" spans="1:7">
      <c r="A8" s="16" t="s">
        <v>220</v>
      </c>
      <c r="B8" s="12">
        <v>1</v>
      </c>
      <c r="C8" s="12">
        <v>9</v>
      </c>
      <c r="D8" s="12">
        <v>10</v>
      </c>
      <c r="E8" s="12">
        <v>46</v>
      </c>
      <c r="F8" s="12">
        <v>7</v>
      </c>
      <c r="G8" s="12">
        <v>53</v>
      </c>
    </row>
    <row r="9" spans="1:7">
      <c r="A9" s="16" t="s">
        <v>222</v>
      </c>
      <c r="B9" s="12">
        <v>61</v>
      </c>
      <c r="C9" s="12">
        <v>46</v>
      </c>
      <c r="D9" s="12">
        <v>107</v>
      </c>
      <c r="E9" s="12">
        <v>111</v>
      </c>
      <c r="F9" s="12">
        <v>3</v>
      </c>
      <c r="G9" s="12">
        <v>114</v>
      </c>
    </row>
    <row r="10" spans="1:7">
      <c r="A10" s="16" t="s">
        <v>225</v>
      </c>
      <c r="B10" s="12">
        <v>265</v>
      </c>
      <c r="C10" s="12">
        <v>25</v>
      </c>
      <c r="D10" s="12">
        <v>290</v>
      </c>
      <c r="E10" s="12">
        <v>64</v>
      </c>
      <c r="F10" s="12">
        <v>6</v>
      </c>
      <c r="G10" s="12">
        <v>70</v>
      </c>
    </row>
    <row r="11" spans="1:7">
      <c r="A11" s="16" t="s">
        <v>227</v>
      </c>
      <c r="B11" s="12">
        <v>36</v>
      </c>
      <c r="C11" s="12">
        <v>13</v>
      </c>
      <c r="D11" s="12">
        <v>49</v>
      </c>
      <c r="E11" s="12">
        <v>66</v>
      </c>
      <c r="F11" s="12">
        <v>8</v>
      </c>
      <c r="G11" s="12">
        <v>74</v>
      </c>
    </row>
    <row r="12" spans="1:7">
      <c r="A12" s="16" t="s">
        <v>229</v>
      </c>
      <c r="B12" s="12">
        <v>15</v>
      </c>
      <c r="C12" s="12">
        <v>6</v>
      </c>
      <c r="D12" s="12">
        <v>21</v>
      </c>
      <c r="E12" s="12">
        <v>46</v>
      </c>
      <c r="F12" s="12">
        <v>4</v>
      </c>
      <c r="G12" s="12">
        <v>50</v>
      </c>
    </row>
    <row r="13" spans="1:7">
      <c r="A13" s="16" t="s">
        <v>230</v>
      </c>
      <c r="B13" s="12">
        <v>46</v>
      </c>
      <c r="C13" s="12">
        <v>17</v>
      </c>
      <c r="D13" s="12">
        <v>63</v>
      </c>
      <c r="E13" s="12">
        <v>55</v>
      </c>
      <c r="F13" s="12">
        <v>9</v>
      </c>
      <c r="G13" s="12">
        <v>64</v>
      </c>
    </row>
    <row r="14" spans="1:7">
      <c r="A14" s="16" t="s">
        <v>232</v>
      </c>
      <c r="B14" s="12">
        <v>57</v>
      </c>
      <c r="C14" s="12">
        <v>8</v>
      </c>
      <c r="D14" s="12">
        <v>65</v>
      </c>
      <c r="E14" s="12">
        <v>113</v>
      </c>
      <c r="F14" s="12">
        <v>12</v>
      </c>
      <c r="G14" s="12">
        <v>125</v>
      </c>
    </row>
    <row r="15" spans="1:7">
      <c r="A15" s="16" t="s">
        <v>234</v>
      </c>
      <c r="B15" s="12">
        <v>44</v>
      </c>
      <c r="C15" s="12">
        <v>11</v>
      </c>
      <c r="D15" s="12">
        <v>55</v>
      </c>
      <c r="E15" s="12">
        <v>89</v>
      </c>
      <c r="F15" s="12">
        <v>9</v>
      </c>
      <c r="G15" s="12">
        <v>98</v>
      </c>
    </row>
    <row r="16" spans="1:7">
      <c r="A16" s="16" t="s">
        <v>237</v>
      </c>
      <c r="B16" s="12">
        <v>1</v>
      </c>
      <c r="C16" s="12">
        <v>10</v>
      </c>
      <c r="D16" s="12">
        <v>11</v>
      </c>
      <c r="E16" s="12">
        <v>7</v>
      </c>
      <c r="F16" s="12">
        <v>3</v>
      </c>
      <c r="G16" s="12">
        <v>10</v>
      </c>
    </row>
    <row r="17" spans="1:7">
      <c r="A17" s="16" t="s">
        <v>239</v>
      </c>
      <c r="B17" s="12">
        <v>1</v>
      </c>
      <c r="C17" s="12">
        <v>4</v>
      </c>
      <c r="D17" s="12">
        <v>5</v>
      </c>
      <c r="E17" s="12">
        <v>11</v>
      </c>
      <c r="F17" s="12">
        <v>1</v>
      </c>
      <c r="G17" s="12">
        <v>12</v>
      </c>
    </row>
    <row r="18" spans="1:7">
      <c r="A18" s="16" t="s">
        <v>240</v>
      </c>
      <c r="B18" s="12"/>
      <c r="C18" s="12">
        <v>4</v>
      </c>
      <c r="D18" s="12">
        <v>4</v>
      </c>
      <c r="E18" s="12">
        <v>18</v>
      </c>
      <c r="F18" s="12">
        <v>5</v>
      </c>
      <c r="G18" s="12">
        <v>23</v>
      </c>
    </row>
    <row r="19" spans="1:7">
      <c r="A19" s="16" t="s">
        <v>241</v>
      </c>
      <c r="B19" s="12">
        <v>50</v>
      </c>
      <c r="C19" s="12">
        <v>18</v>
      </c>
      <c r="D19" s="12">
        <v>68</v>
      </c>
      <c r="E19" s="12">
        <v>70</v>
      </c>
      <c r="F19" s="12">
        <v>1</v>
      </c>
      <c r="G19" s="12">
        <v>71</v>
      </c>
    </row>
    <row r="20" spans="1:7">
      <c r="A20" s="16" t="s">
        <v>243</v>
      </c>
      <c r="B20" s="12">
        <v>5</v>
      </c>
      <c r="C20" s="12">
        <v>6</v>
      </c>
      <c r="D20" s="12">
        <v>11</v>
      </c>
      <c r="E20" s="12">
        <v>6</v>
      </c>
      <c r="F20" s="12">
        <v>4</v>
      </c>
      <c r="G20" s="12">
        <v>10</v>
      </c>
    </row>
    <row r="21" spans="1:7">
      <c r="A21" s="16" t="s">
        <v>245</v>
      </c>
      <c r="B21" s="12">
        <v>4</v>
      </c>
      <c r="C21" s="12">
        <v>9</v>
      </c>
      <c r="D21" s="12">
        <v>13</v>
      </c>
      <c r="E21" s="12">
        <v>6</v>
      </c>
      <c r="F21" s="12">
        <v>0</v>
      </c>
      <c r="G21" s="12">
        <v>6</v>
      </c>
    </row>
    <row r="22" spans="1:7">
      <c r="A22" s="16" t="s">
        <v>247</v>
      </c>
      <c r="B22" s="12"/>
      <c r="C22" s="12"/>
      <c r="D22" s="12"/>
      <c r="E22" s="12"/>
      <c r="F22" s="12">
        <v>1</v>
      </c>
      <c r="G22" s="12">
        <v>1</v>
      </c>
    </row>
    <row r="23" spans="1:7">
      <c r="A23" s="13" t="s">
        <v>262</v>
      </c>
      <c r="B23" s="38">
        <f t="shared" ref="B23:C23" si="0">SUM(B7:B22)</f>
        <v>594</v>
      </c>
      <c r="C23" s="38">
        <f t="shared" si="0"/>
        <v>203</v>
      </c>
      <c r="D23" s="38">
        <f>SUM(D7:D22)</f>
        <v>797</v>
      </c>
      <c r="E23" s="38">
        <f>SUM(E7:E22)</f>
        <v>792</v>
      </c>
      <c r="F23" s="38">
        <f>SUM(F7:F22)</f>
        <v>95</v>
      </c>
      <c r="G23" s="38">
        <f>SUM(G7:G22)</f>
        <v>887</v>
      </c>
    </row>
  </sheetData>
  <mergeCells count="7">
    <mergeCell ref="A2:G3"/>
    <mergeCell ref="B5:B6"/>
    <mergeCell ref="C5:C6"/>
    <mergeCell ref="D5:D6"/>
    <mergeCell ref="E5:E6"/>
    <mergeCell ref="F5:F6"/>
    <mergeCell ref="G5:G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32F05-0B67-4ADA-A935-755EFBDA8327}">
  <sheetPr>
    <tabColor rgb="FFC00000"/>
    <pageSetUpPr fitToPage="1"/>
  </sheetPr>
  <dimension ref="A2:S120"/>
  <sheetViews>
    <sheetView showGridLines="0" zoomScaleNormal="100" workbookViewId="0">
      <selection activeCell="A5" sqref="A5"/>
    </sheetView>
  </sheetViews>
  <sheetFormatPr defaultRowHeight="14.5"/>
  <cols>
    <col min="1" max="1" width="20.26953125" style="14" bestFit="1" customWidth="1"/>
    <col min="2" max="2" width="20" style="33" bestFit="1" customWidth="1"/>
    <col min="3" max="3" width="52.453125" style="14" bestFit="1" customWidth="1"/>
    <col min="4" max="4" width="21.54296875" style="22" bestFit="1" customWidth="1"/>
    <col min="5" max="5" width="30" style="22" bestFit="1" customWidth="1"/>
    <col min="6" max="6" width="32.453125" style="22" bestFit="1" customWidth="1"/>
    <col min="7" max="7" width="14.26953125" style="22" bestFit="1" customWidth="1"/>
    <col min="8" max="8" width="14.1796875" bestFit="1" customWidth="1"/>
  </cols>
  <sheetData>
    <row r="2" spans="1:19" s="2" customFormat="1" ht="15.75" customHeight="1">
      <c r="A2" s="70" t="s">
        <v>277</v>
      </c>
      <c r="B2" s="70"/>
      <c r="C2" s="70"/>
      <c r="D2" s="70"/>
      <c r="E2" s="70"/>
      <c r="F2" s="70"/>
      <c r="G2" s="70"/>
      <c r="H2"/>
      <c r="I2"/>
      <c r="J2"/>
      <c r="K2"/>
      <c r="L2"/>
      <c r="M2"/>
      <c r="N2"/>
      <c r="O2"/>
      <c r="P2"/>
      <c r="Q2"/>
      <c r="R2"/>
      <c r="S2"/>
    </row>
    <row r="3" spans="1:19" ht="15" thickBot="1">
      <c r="A3" s="71"/>
      <c r="B3" s="71"/>
      <c r="C3" s="71"/>
      <c r="D3" s="71"/>
      <c r="E3" s="71"/>
      <c r="F3" s="71"/>
      <c r="G3" s="71"/>
    </row>
    <row r="4" spans="1:19">
      <c r="A4" s="18"/>
      <c r="B4" s="29"/>
      <c r="C4" s="18"/>
    </row>
    <row r="5" spans="1:19" ht="15" thickBot="1">
      <c r="A5" s="15" t="s">
        <v>3</v>
      </c>
      <c r="B5" s="15" t="s">
        <v>0</v>
      </c>
      <c r="C5" s="15" t="s">
        <v>263</v>
      </c>
      <c r="D5" s="8" t="s">
        <v>2</v>
      </c>
      <c r="E5" s="8" t="s">
        <v>272</v>
      </c>
      <c r="F5" s="8" t="s">
        <v>273</v>
      </c>
      <c r="G5" s="8" t="s">
        <v>44</v>
      </c>
    </row>
    <row r="6" spans="1:19">
      <c r="A6" s="19" t="s">
        <v>45</v>
      </c>
      <c r="B6" s="30" t="s">
        <v>41</v>
      </c>
      <c r="C6" s="20" t="s">
        <v>275</v>
      </c>
      <c r="D6" s="23">
        <v>74</v>
      </c>
      <c r="E6" s="23">
        <v>2</v>
      </c>
      <c r="F6" s="23">
        <v>3</v>
      </c>
      <c r="G6" s="24">
        <f t="shared" ref="G6:G53" si="0">SUBTOTAL(9,D6:F6)</f>
        <v>79</v>
      </c>
    </row>
    <row r="7" spans="1:19">
      <c r="A7" s="16" t="s">
        <v>45</v>
      </c>
      <c r="B7" s="31" t="s">
        <v>41</v>
      </c>
      <c r="C7" s="16" t="s">
        <v>5</v>
      </c>
      <c r="D7" s="24">
        <v>2570</v>
      </c>
      <c r="E7" s="24">
        <v>53</v>
      </c>
      <c r="F7" s="24">
        <v>272</v>
      </c>
      <c r="G7" s="24">
        <f t="shared" si="0"/>
        <v>2895</v>
      </c>
    </row>
    <row r="8" spans="1:19">
      <c r="A8" s="16" t="s">
        <v>45</v>
      </c>
      <c r="B8" s="31" t="s">
        <v>41</v>
      </c>
      <c r="C8" s="16" t="s">
        <v>6</v>
      </c>
      <c r="D8" s="24">
        <v>11</v>
      </c>
      <c r="E8" s="24"/>
      <c r="F8" s="24">
        <v>4</v>
      </c>
      <c r="G8" s="24">
        <f t="shared" si="0"/>
        <v>15</v>
      </c>
    </row>
    <row r="9" spans="1:19">
      <c r="A9" s="16" t="s">
        <v>45</v>
      </c>
      <c r="B9" s="31" t="s">
        <v>41</v>
      </c>
      <c r="C9" s="16" t="s">
        <v>7</v>
      </c>
      <c r="D9" s="24">
        <v>129</v>
      </c>
      <c r="E9" s="24">
        <v>1</v>
      </c>
      <c r="F9" s="24">
        <v>10</v>
      </c>
      <c r="G9" s="24">
        <f t="shared" si="0"/>
        <v>140</v>
      </c>
    </row>
    <row r="10" spans="1:19">
      <c r="A10" s="16" t="s">
        <v>45</v>
      </c>
      <c r="B10" s="31" t="s">
        <v>41</v>
      </c>
      <c r="C10" s="16" t="s">
        <v>8</v>
      </c>
      <c r="D10" s="24">
        <v>71</v>
      </c>
      <c r="E10" s="24">
        <v>3</v>
      </c>
      <c r="F10" s="24">
        <v>3</v>
      </c>
      <c r="G10" s="24">
        <f t="shared" si="0"/>
        <v>77</v>
      </c>
    </row>
    <row r="11" spans="1:19">
      <c r="A11" s="16" t="s">
        <v>45</v>
      </c>
      <c r="B11" s="31" t="s">
        <v>41</v>
      </c>
      <c r="C11" s="16" t="s">
        <v>9</v>
      </c>
      <c r="D11" s="24">
        <v>176</v>
      </c>
      <c r="E11" s="24">
        <v>4</v>
      </c>
      <c r="F11" s="24">
        <v>8</v>
      </c>
      <c r="G11" s="24">
        <f t="shared" si="0"/>
        <v>188</v>
      </c>
    </row>
    <row r="12" spans="1:19">
      <c r="A12" s="16" t="s">
        <v>45</v>
      </c>
      <c r="B12" s="31" t="s">
        <v>41</v>
      </c>
      <c r="C12" s="16" t="s">
        <v>10</v>
      </c>
      <c r="D12" s="24">
        <v>3</v>
      </c>
      <c r="E12" s="24"/>
      <c r="F12" s="24">
        <v>1</v>
      </c>
      <c r="G12" s="24">
        <f t="shared" si="0"/>
        <v>4</v>
      </c>
    </row>
    <row r="13" spans="1:19">
      <c r="A13" s="16" t="s">
        <v>45</v>
      </c>
      <c r="B13" s="31" t="s">
        <v>41</v>
      </c>
      <c r="C13" s="16" t="s">
        <v>11</v>
      </c>
      <c r="D13" s="24">
        <v>4</v>
      </c>
      <c r="E13" s="24"/>
      <c r="F13" s="24"/>
      <c r="G13" s="24">
        <f t="shared" si="0"/>
        <v>4</v>
      </c>
    </row>
    <row r="14" spans="1:19">
      <c r="A14" s="16" t="s">
        <v>45</v>
      </c>
      <c r="B14" s="31" t="s">
        <v>41</v>
      </c>
      <c r="C14" s="16" t="s">
        <v>12</v>
      </c>
      <c r="D14" s="24">
        <v>76</v>
      </c>
      <c r="E14" s="24">
        <v>1</v>
      </c>
      <c r="F14" s="24">
        <v>5</v>
      </c>
      <c r="G14" s="24">
        <f t="shared" si="0"/>
        <v>82</v>
      </c>
    </row>
    <row r="15" spans="1:19">
      <c r="A15" s="16" t="s">
        <v>45</v>
      </c>
      <c r="B15" s="31" t="s">
        <v>41</v>
      </c>
      <c r="C15" s="16" t="s">
        <v>13</v>
      </c>
      <c r="D15" s="24">
        <v>59</v>
      </c>
      <c r="E15" s="24">
        <v>6</v>
      </c>
      <c r="F15" s="24">
        <v>7</v>
      </c>
      <c r="G15" s="24">
        <f t="shared" si="0"/>
        <v>72</v>
      </c>
    </row>
    <row r="16" spans="1:19">
      <c r="A16" s="16" t="s">
        <v>45</v>
      </c>
      <c r="B16" s="31" t="s">
        <v>41</v>
      </c>
      <c r="C16" s="16" t="s">
        <v>14</v>
      </c>
      <c r="D16" s="24">
        <v>17</v>
      </c>
      <c r="E16" s="24"/>
      <c r="F16" s="24"/>
      <c r="G16" s="24">
        <f t="shared" si="0"/>
        <v>17</v>
      </c>
    </row>
    <row r="17" spans="1:7">
      <c r="A17" s="16" t="s">
        <v>45</v>
      </c>
      <c r="B17" s="31" t="s">
        <v>41</v>
      </c>
      <c r="C17" s="16" t="s">
        <v>15</v>
      </c>
      <c r="D17" s="24">
        <v>47</v>
      </c>
      <c r="E17" s="24"/>
      <c r="F17" s="24">
        <v>3</v>
      </c>
      <c r="G17" s="24">
        <f t="shared" si="0"/>
        <v>50</v>
      </c>
    </row>
    <row r="18" spans="1:7">
      <c r="A18" s="16" t="s">
        <v>45</v>
      </c>
      <c r="B18" s="31" t="s">
        <v>41</v>
      </c>
      <c r="C18" s="16" t="s">
        <v>18</v>
      </c>
      <c r="D18" s="24">
        <v>4</v>
      </c>
      <c r="E18" s="24"/>
      <c r="F18" s="24"/>
      <c r="G18" s="24">
        <f t="shared" si="0"/>
        <v>4</v>
      </c>
    </row>
    <row r="19" spans="1:7">
      <c r="A19" s="16" t="s">
        <v>45</v>
      </c>
      <c r="B19" s="31" t="s">
        <v>41</v>
      </c>
      <c r="C19" s="16" t="s">
        <v>20</v>
      </c>
      <c r="D19" s="24">
        <v>2</v>
      </c>
      <c r="E19" s="24"/>
      <c r="F19" s="24"/>
      <c r="G19" s="24">
        <f t="shared" si="0"/>
        <v>2</v>
      </c>
    </row>
    <row r="20" spans="1:7">
      <c r="A20" s="16" t="s">
        <v>45</v>
      </c>
      <c r="B20" s="31" t="s">
        <v>41</v>
      </c>
      <c r="C20" s="16" t="s">
        <v>21</v>
      </c>
      <c r="D20" s="24">
        <v>1</v>
      </c>
      <c r="E20" s="24"/>
      <c r="F20" s="24"/>
      <c r="G20" s="24">
        <f t="shared" si="0"/>
        <v>1</v>
      </c>
    </row>
    <row r="21" spans="1:7">
      <c r="A21" s="16" t="s">
        <v>45</v>
      </c>
      <c r="B21" s="31" t="s">
        <v>41</v>
      </c>
      <c r="C21" s="16" t="s">
        <v>24</v>
      </c>
      <c r="D21" s="24">
        <v>2</v>
      </c>
      <c r="E21" s="24"/>
      <c r="F21" s="24"/>
      <c r="G21" s="24">
        <f t="shared" si="0"/>
        <v>2</v>
      </c>
    </row>
    <row r="22" spans="1:7">
      <c r="A22" s="16" t="s">
        <v>45</v>
      </c>
      <c r="B22" s="31" t="s">
        <v>41</v>
      </c>
      <c r="C22" s="16" t="s">
        <v>25</v>
      </c>
      <c r="D22" s="24">
        <v>2</v>
      </c>
      <c r="E22" s="24"/>
      <c r="F22" s="24"/>
      <c r="G22" s="24">
        <f t="shared" si="0"/>
        <v>2</v>
      </c>
    </row>
    <row r="23" spans="1:7">
      <c r="A23" s="16" t="s">
        <v>45</v>
      </c>
      <c r="B23" s="31" t="s">
        <v>41</v>
      </c>
      <c r="C23" s="16" t="s">
        <v>26</v>
      </c>
      <c r="D23" s="24">
        <v>3</v>
      </c>
      <c r="E23" s="24"/>
      <c r="F23" s="24"/>
      <c r="G23" s="24">
        <f t="shared" si="0"/>
        <v>3</v>
      </c>
    </row>
    <row r="24" spans="1:7">
      <c r="A24" s="16" t="s">
        <v>45</v>
      </c>
      <c r="B24" s="31" t="s">
        <v>41</v>
      </c>
      <c r="C24" s="16" t="s">
        <v>27</v>
      </c>
      <c r="D24" s="24">
        <v>80</v>
      </c>
      <c r="E24" s="24"/>
      <c r="F24" s="24">
        <v>4</v>
      </c>
      <c r="G24" s="24">
        <f t="shared" si="0"/>
        <v>84</v>
      </c>
    </row>
    <row r="25" spans="1:7">
      <c r="A25" s="16" t="s">
        <v>45</v>
      </c>
      <c r="B25" s="31" t="s">
        <v>41</v>
      </c>
      <c r="C25" s="16" t="s">
        <v>28</v>
      </c>
      <c r="D25" s="24">
        <v>37</v>
      </c>
      <c r="E25" s="24">
        <v>2</v>
      </c>
      <c r="F25" s="24"/>
      <c r="G25" s="24">
        <f t="shared" si="0"/>
        <v>39</v>
      </c>
    </row>
    <row r="26" spans="1:7">
      <c r="A26" s="16" t="s">
        <v>45</v>
      </c>
      <c r="B26" s="31" t="s">
        <v>41</v>
      </c>
      <c r="C26" s="16" t="s">
        <v>29</v>
      </c>
      <c r="D26" s="24">
        <v>56</v>
      </c>
      <c r="E26" s="24"/>
      <c r="F26" s="24">
        <v>2</v>
      </c>
      <c r="G26" s="24">
        <f t="shared" si="0"/>
        <v>58</v>
      </c>
    </row>
    <row r="27" spans="1:7">
      <c r="A27" s="16" t="s">
        <v>45</v>
      </c>
      <c r="B27" s="31" t="s">
        <v>41</v>
      </c>
      <c r="C27" s="16" t="s">
        <v>30</v>
      </c>
      <c r="D27" s="24">
        <v>3</v>
      </c>
      <c r="E27" s="24"/>
      <c r="F27" s="24"/>
      <c r="G27" s="24">
        <f t="shared" si="0"/>
        <v>3</v>
      </c>
    </row>
    <row r="28" spans="1:7">
      <c r="A28" s="16" t="s">
        <v>45</v>
      </c>
      <c r="B28" s="31" t="s">
        <v>41</v>
      </c>
      <c r="C28" s="16" t="s">
        <v>31</v>
      </c>
      <c r="D28" s="24">
        <v>75</v>
      </c>
      <c r="E28" s="24">
        <v>4</v>
      </c>
      <c r="F28" s="24">
        <v>5</v>
      </c>
      <c r="G28" s="24">
        <f t="shared" si="0"/>
        <v>84</v>
      </c>
    </row>
    <row r="29" spans="1:7">
      <c r="A29" s="16" t="s">
        <v>45</v>
      </c>
      <c r="B29" s="31" t="s">
        <v>41</v>
      </c>
      <c r="C29" s="16" t="s">
        <v>32</v>
      </c>
      <c r="D29" s="24">
        <v>1</v>
      </c>
      <c r="E29" s="24"/>
      <c r="F29" s="24"/>
      <c r="G29" s="24">
        <f t="shared" si="0"/>
        <v>1</v>
      </c>
    </row>
    <row r="30" spans="1:7">
      <c r="A30" s="16" t="s">
        <v>45</v>
      </c>
      <c r="B30" s="31" t="s">
        <v>41</v>
      </c>
      <c r="C30" s="16" t="s">
        <v>33</v>
      </c>
      <c r="D30" s="24">
        <v>82</v>
      </c>
      <c r="E30" s="24">
        <v>1</v>
      </c>
      <c r="F30" s="24">
        <v>4</v>
      </c>
      <c r="G30" s="24">
        <f t="shared" si="0"/>
        <v>87</v>
      </c>
    </row>
    <row r="31" spans="1:7">
      <c r="A31" s="16" t="s">
        <v>45</v>
      </c>
      <c r="B31" s="31" t="s">
        <v>41</v>
      </c>
      <c r="C31" s="16" t="s">
        <v>34</v>
      </c>
      <c r="D31" s="24">
        <v>30</v>
      </c>
      <c r="E31" s="24">
        <v>2</v>
      </c>
      <c r="F31" s="24">
        <v>6</v>
      </c>
      <c r="G31" s="24">
        <f t="shared" si="0"/>
        <v>38</v>
      </c>
    </row>
    <row r="32" spans="1:7">
      <c r="A32" s="16" t="s">
        <v>45</v>
      </c>
      <c r="B32" s="31" t="s">
        <v>41</v>
      </c>
      <c r="C32" s="16" t="s">
        <v>35</v>
      </c>
      <c r="D32" s="24">
        <v>60</v>
      </c>
      <c r="E32" s="24"/>
      <c r="F32" s="24">
        <v>19</v>
      </c>
      <c r="G32" s="24">
        <f t="shared" si="0"/>
        <v>79</v>
      </c>
    </row>
    <row r="33" spans="1:7">
      <c r="A33" s="16" t="s">
        <v>45</v>
      </c>
      <c r="B33" s="31" t="s">
        <v>41</v>
      </c>
      <c r="C33" s="16" t="s">
        <v>36</v>
      </c>
      <c r="D33" s="24">
        <v>6</v>
      </c>
      <c r="E33" s="24"/>
      <c r="F33" s="24"/>
      <c r="G33" s="24">
        <f t="shared" si="0"/>
        <v>6</v>
      </c>
    </row>
    <row r="34" spans="1:7">
      <c r="A34" s="16" t="s">
        <v>45</v>
      </c>
      <c r="B34" s="31" t="s">
        <v>41</v>
      </c>
      <c r="C34" s="16" t="s">
        <v>37</v>
      </c>
      <c r="D34" s="24">
        <v>29</v>
      </c>
      <c r="E34" s="24"/>
      <c r="F34" s="24">
        <v>8</v>
      </c>
      <c r="G34" s="24">
        <f t="shared" si="0"/>
        <v>37</v>
      </c>
    </row>
    <row r="35" spans="1:7">
      <c r="A35" s="16" t="s">
        <v>45</v>
      </c>
      <c r="B35" s="31" t="s">
        <v>41</v>
      </c>
      <c r="C35" s="16" t="s">
        <v>38</v>
      </c>
      <c r="D35" s="24">
        <v>260</v>
      </c>
      <c r="E35" s="24">
        <v>2</v>
      </c>
      <c r="F35" s="24">
        <v>17</v>
      </c>
      <c r="G35" s="24">
        <f t="shared" si="0"/>
        <v>279</v>
      </c>
    </row>
    <row r="36" spans="1:7">
      <c r="A36" s="16" t="s">
        <v>45</v>
      </c>
      <c r="B36" s="31" t="s">
        <v>41</v>
      </c>
      <c r="C36" s="16" t="s">
        <v>39</v>
      </c>
      <c r="D36" s="24">
        <v>1</v>
      </c>
      <c r="E36" s="24"/>
      <c r="F36" s="24"/>
      <c r="G36" s="24">
        <f t="shared" si="0"/>
        <v>1</v>
      </c>
    </row>
    <row r="37" spans="1:7">
      <c r="A37" s="16" t="s">
        <v>45</v>
      </c>
      <c r="B37" s="31" t="s">
        <v>41</v>
      </c>
      <c r="C37" s="16" t="s">
        <v>40</v>
      </c>
      <c r="D37" s="24">
        <v>23</v>
      </c>
      <c r="E37" s="24"/>
      <c r="F37" s="24">
        <v>1</v>
      </c>
      <c r="G37" s="24">
        <f t="shared" si="0"/>
        <v>24</v>
      </c>
    </row>
    <row r="38" spans="1:7">
      <c r="A38" s="16" t="s">
        <v>45</v>
      </c>
      <c r="B38" s="31" t="s">
        <v>41</v>
      </c>
      <c r="C38" s="16" t="s">
        <v>346</v>
      </c>
      <c r="D38" s="24">
        <v>13</v>
      </c>
      <c r="E38" s="24">
        <v>1</v>
      </c>
      <c r="F38" s="24">
        <v>2</v>
      </c>
      <c r="G38" s="24">
        <f t="shared" si="0"/>
        <v>16</v>
      </c>
    </row>
    <row r="39" spans="1:7">
      <c r="A39" s="16" t="s">
        <v>45</v>
      </c>
      <c r="B39" s="31" t="s">
        <v>63</v>
      </c>
      <c r="C39" s="16" t="s">
        <v>46</v>
      </c>
      <c r="D39" s="24">
        <v>77</v>
      </c>
      <c r="E39" s="24">
        <v>3</v>
      </c>
      <c r="F39" s="24">
        <v>27</v>
      </c>
      <c r="G39" s="24">
        <f t="shared" si="0"/>
        <v>107</v>
      </c>
    </row>
    <row r="40" spans="1:7">
      <c r="A40" s="16" t="s">
        <v>45</v>
      </c>
      <c r="B40" s="31" t="s">
        <v>63</v>
      </c>
      <c r="C40" s="16" t="s">
        <v>47</v>
      </c>
      <c r="D40" s="24">
        <v>3</v>
      </c>
      <c r="E40" s="24"/>
      <c r="F40" s="24"/>
      <c r="G40" s="24">
        <f t="shared" si="0"/>
        <v>3</v>
      </c>
    </row>
    <row r="41" spans="1:7">
      <c r="A41" s="16" t="s">
        <v>45</v>
      </c>
      <c r="B41" s="31" t="s">
        <v>63</v>
      </c>
      <c r="C41" s="16" t="s">
        <v>48</v>
      </c>
      <c r="D41" s="24">
        <v>8</v>
      </c>
      <c r="E41" s="24"/>
      <c r="F41" s="24">
        <v>3</v>
      </c>
      <c r="G41" s="24">
        <f t="shared" si="0"/>
        <v>11</v>
      </c>
    </row>
    <row r="42" spans="1:7">
      <c r="A42" s="16" t="s">
        <v>45</v>
      </c>
      <c r="B42" s="31" t="s">
        <v>63</v>
      </c>
      <c r="C42" s="16" t="s">
        <v>55</v>
      </c>
      <c r="D42" s="24">
        <v>1</v>
      </c>
      <c r="E42" s="24"/>
      <c r="F42" s="24"/>
      <c r="G42" s="24">
        <f t="shared" si="0"/>
        <v>1</v>
      </c>
    </row>
    <row r="43" spans="1:7">
      <c r="A43" s="16" t="s">
        <v>45</v>
      </c>
      <c r="B43" s="31" t="s">
        <v>63</v>
      </c>
      <c r="C43" s="16" t="s">
        <v>57</v>
      </c>
      <c r="D43" s="24">
        <v>1</v>
      </c>
      <c r="E43" s="24"/>
      <c r="F43" s="24"/>
      <c r="G43" s="24">
        <f t="shared" si="0"/>
        <v>1</v>
      </c>
    </row>
    <row r="44" spans="1:7">
      <c r="A44" s="16" t="s">
        <v>45</v>
      </c>
      <c r="B44" s="31" t="s">
        <v>63</v>
      </c>
      <c r="C44" s="16" t="s">
        <v>59</v>
      </c>
      <c r="D44" s="24">
        <v>19</v>
      </c>
      <c r="E44" s="24"/>
      <c r="F44" s="24"/>
      <c r="G44" s="24">
        <f t="shared" si="0"/>
        <v>19</v>
      </c>
    </row>
    <row r="45" spans="1:7">
      <c r="A45" s="16" t="s">
        <v>45</v>
      </c>
      <c r="B45" s="31" t="s">
        <v>63</v>
      </c>
      <c r="C45" s="16" t="s">
        <v>60</v>
      </c>
      <c r="D45" s="24">
        <v>12</v>
      </c>
      <c r="E45" s="24"/>
      <c r="F45" s="24"/>
      <c r="G45" s="24">
        <f t="shared" si="0"/>
        <v>12</v>
      </c>
    </row>
    <row r="46" spans="1:7">
      <c r="A46" s="16" t="s">
        <v>45</v>
      </c>
      <c r="B46" s="31" t="s">
        <v>63</v>
      </c>
      <c r="C46" s="16" t="s">
        <v>346</v>
      </c>
      <c r="D46" s="24">
        <v>8</v>
      </c>
      <c r="E46" s="24"/>
      <c r="F46" s="24"/>
      <c r="G46" s="24">
        <f t="shared" si="0"/>
        <v>8</v>
      </c>
    </row>
    <row r="47" spans="1:7">
      <c r="A47" s="16" t="s">
        <v>45</v>
      </c>
      <c r="B47" s="31" t="s">
        <v>42</v>
      </c>
      <c r="C47" s="16" t="s">
        <v>65</v>
      </c>
      <c r="D47" s="24">
        <v>1487</v>
      </c>
      <c r="E47" s="24">
        <v>23</v>
      </c>
      <c r="F47" s="24">
        <v>106</v>
      </c>
      <c r="G47" s="24">
        <f t="shared" si="0"/>
        <v>1616</v>
      </c>
    </row>
    <row r="48" spans="1:7">
      <c r="A48" s="16" t="s">
        <v>45</v>
      </c>
      <c r="B48" s="31" t="s">
        <v>42</v>
      </c>
      <c r="C48" s="16" t="s">
        <v>66</v>
      </c>
      <c r="D48" s="24">
        <v>2</v>
      </c>
      <c r="E48" s="24"/>
      <c r="F48" s="24"/>
      <c r="G48" s="24">
        <f t="shared" si="0"/>
        <v>2</v>
      </c>
    </row>
    <row r="49" spans="1:7">
      <c r="A49" s="16" t="s">
        <v>45</v>
      </c>
      <c r="B49" s="31" t="s">
        <v>42</v>
      </c>
      <c r="C49" s="16" t="s">
        <v>67</v>
      </c>
      <c r="D49" s="24">
        <v>10</v>
      </c>
      <c r="E49" s="24"/>
      <c r="F49" s="24"/>
      <c r="G49" s="24">
        <f t="shared" si="0"/>
        <v>10</v>
      </c>
    </row>
    <row r="50" spans="1:7">
      <c r="A50" s="16" t="s">
        <v>45</v>
      </c>
      <c r="B50" s="31" t="s">
        <v>42</v>
      </c>
      <c r="C50" s="16" t="s">
        <v>68</v>
      </c>
      <c r="D50" s="24">
        <v>9</v>
      </c>
      <c r="E50" s="24"/>
      <c r="F50" s="24"/>
      <c r="G50" s="24">
        <f t="shared" si="0"/>
        <v>9</v>
      </c>
    </row>
    <row r="51" spans="1:7">
      <c r="A51" s="16" t="s">
        <v>45</v>
      </c>
      <c r="B51" s="31" t="s">
        <v>42</v>
      </c>
      <c r="C51" s="16" t="s">
        <v>346</v>
      </c>
      <c r="D51" s="24">
        <v>4</v>
      </c>
      <c r="E51" s="24"/>
      <c r="F51" s="24">
        <v>1</v>
      </c>
      <c r="G51" s="24">
        <f t="shared" si="0"/>
        <v>5</v>
      </c>
    </row>
    <row r="52" spans="1:7">
      <c r="A52" s="16" t="s">
        <v>45</v>
      </c>
      <c r="B52" s="31" t="s">
        <v>43</v>
      </c>
      <c r="C52" s="16" t="s">
        <v>69</v>
      </c>
      <c r="D52" s="24">
        <v>12</v>
      </c>
      <c r="E52" s="24">
        <v>2</v>
      </c>
      <c r="F52" s="24">
        <v>2</v>
      </c>
      <c r="G52" s="24">
        <f t="shared" si="0"/>
        <v>16</v>
      </c>
    </row>
    <row r="53" spans="1:7">
      <c r="A53" s="16" t="s">
        <v>45</v>
      </c>
      <c r="B53" s="31" t="s">
        <v>43</v>
      </c>
      <c r="C53" s="16" t="s">
        <v>346</v>
      </c>
      <c r="D53" s="24">
        <v>1</v>
      </c>
      <c r="E53" s="24"/>
      <c r="F53" s="24"/>
      <c r="G53" s="24">
        <f t="shared" si="0"/>
        <v>1</v>
      </c>
    </row>
    <row r="54" spans="1:7">
      <c r="A54" s="16" t="s">
        <v>45</v>
      </c>
      <c r="B54" s="31" t="s">
        <v>72</v>
      </c>
      <c r="C54" s="16" t="s">
        <v>71</v>
      </c>
      <c r="D54" s="24">
        <v>10</v>
      </c>
      <c r="E54" s="24"/>
      <c r="F54" s="24">
        <v>3</v>
      </c>
      <c r="G54" s="24">
        <f t="shared" ref="G54:G108" si="1">SUBTOTAL(9,D54:F54)</f>
        <v>13</v>
      </c>
    </row>
    <row r="55" spans="1:7">
      <c r="A55" s="16" t="s">
        <v>45</v>
      </c>
      <c r="B55" s="31" t="s">
        <v>72</v>
      </c>
      <c r="C55" s="16" t="s">
        <v>346</v>
      </c>
      <c r="D55" s="24">
        <v>1</v>
      </c>
      <c r="E55" s="24"/>
      <c r="F55" s="24"/>
      <c r="G55" s="24">
        <f t="shared" si="1"/>
        <v>1</v>
      </c>
    </row>
    <row r="56" spans="1:7">
      <c r="A56" s="16" t="s">
        <v>211</v>
      </c>
      <c r="B56" s="31" t="s">
        <v>41</v>
      </c>
      <c r="C56" s="16" t="s">
        <v>113</v>
      </c>
      <c r="D56" s="25">
        <v>1</v>
      </c>
      <c r="E56" s="24"/>
      <c r="F56" s="24"/>
      <c r="G56" s="24">
        <f>SUBTOTAL(9,D56:F56)</f>
        <v>1</v>
      </c>
    </row>
    <row r="57" spans="1:7">
      <c r="A57" s="16" t="s">
        <v>211</v>
      </c>
      <c r="B57" s="31" t="s">
        <v>41</v>
      </c>
      <c r="C57" s="16" t="s">
        <v>118</v>
      </c>
      <c r="D57" s="25"/>
      <c r="E57" s="24"/>
      <c r="F57" s="24">
        <v>1</v>
      </c>
      <c r="G57" s="24">
        <f>SUBTOTAL(9,D57:F57)</f>
        <v>1</v>
      </c>
    </row>
    <row r="58" spans="1:7">
      <c r="A58" s="16" t="s">
        <v>211</v>
      </c>
      <c r="B58" s="31" t="s">
        <v>41</v>
      </c>
      <c r="C58" s="16" t="s">
        <v>119</v>
      </c>
      <c r="D58" s="25">
        <v>1</v>
      </c>
      <c r="E58" s="24"/>
      <c r="F58" s="24"/>
      <c r="G58" s="24">
        <f>SUBTOTAL(9,D58:F58)</f>
        <v>1</v>
      </c>
    </row>
    <row r="59" spans="1:7">
      <c r="A59" s="16" t="s">
        <v>211</v>
      </c>
      <c r="B59" s="31" t="s">
        <v>41</v>
      </c>
      <c r="C59" s="16" t="s">
        <v>283</v>
      </c>
      <c r="D59" s="25">
        <v>1</v>
      </c>
      <c r="E59" s="24"/>
      <c r="F59" s="24"/>
      <c r="G59" s="24">
        <v>1</v>
      </c>
    </row>
    <row r="60" spans="1:7">
      <c r="A60" s="16" t="s">
        <v>211</v>
      </c>
      <c r="B60" s="31" t="s">
        <v>41</v>
      </c>
      <c r="C60" s="16" t="s">
        <v>284</v>
      </c>
      <c r="D60" s="25">
        <v>1</v>
      </c>
      <c r="E60" s="24"/>
      <c r="F60" s="24"/>
      <c r="G60" s="24">
        <v>1</v>
      </c>
    </row>
    <row r="61" spans="1:7">
      <c r="A61" s="16" t="s">
        <v>211</v>
      </c>
      <c r="B61" s="31" t="s">
        <v>63</v>
      </c>
      <c r="C61" s="16" t="s">
        <v>128</v>
      </c>
      <c r="D61" s="25">
        <v>3</v>
      </c>
      <c r="E61" s="24"/>
      <c r="F61" s="24"/>
      <c r="G61" s="24">
        <f>SUBTOTAL(9,D61:F61)</f>
        <v>3</v>
      </c>
    </row>
    <row r="62" spans="1:7">
      <c r="A62" s="16" t="s">
        <v>211</v>
      </c>
      <c r="B62" s="31" t="s">
        <v>63</v>
      </c>
      <c r="C62" s="16" t="s">
        <v>130</v>
      </c>
      <c r="D62" s="25">
        <v>8</v>
      </c>
      <c r="E62" s="24"/>
      <c r="F62" s="24"/>
      <c r="G62" s="24">
        <f>SUBTOTAL(9,D62:F62)</f>
        <v>8</v>
      </c>
    </row>
    <row r="63" spans="1:7">
      <c r="A63" s="16" t="s">
        <v>211</v>
      </c>
      <c r="B63" s="31" t="s">
        <v>64</v>
      </c>
      <c r="C63" s="16" t="s">
        <v>132</v>
      </c>
      <c r="D63" s="25">
        <v>1</v>
      </c>
      <c r="E63" s="24"/>
      <c r="F63" s="24"/>
      <c r="G63" s="24">
        <f t="shared" ref="G63:G81" si="2">SUBTOTAL(9,D63:F63)</f>
        <v>1</v>
      </c>
    </row>
    <row r="64" spans="1:7">
      <c r="A64" s="16" t="s">
        <v>211</v>
      </c>
      <c r="B64" s="31" t="s">
        <v>64</v>
      </c>
      <c r="C64" s="16" t="s">
        <v>134</v>
      </c>
      <c r="D64" s="25">
        <v>3</v>
      </c>
      <c r="E64" s="24"/>
      <c r="F64" s="24"/>
      <c r="G64" s="24">
        <f t="shared" si="2"/>
        <v>3</v>
      </c>
    </row>
    <row r="65" spans="1:7">
      <c r="A65" s="16" t="s">
        <v>211</v>
      </c>
      <c r="B65" s="31" t="s">
        <v>64</v>
      </c>
      <c r="C65" s="16" t="s">
        <v>135</v>
      </c>
      <c r="D65" s="25">
        <v>1</v>
      </c>
      <c r="E65" s="24"/>
      <c r="F65" s="24"/>
      <c r="G65" s="24">
        <f t="shared" si="2"/>
        <v>1</v>
      </c>
    </row>
    <row r="66" spans="1:7">
      <c r="A66" s="16" t="s">
        <v>211</v>
      </c>
      <c r="B66" s="31" t="s">
        <v>138</v>
      </c>
      <c r="C66" s="16" t="s">
        <v>140</v>
      </c>
      <c r="D66" s="25">
        <v>6</v>
      </c>
      <c r="E66" s="24"/>
      <c r="F66" s="24"/>
      <c r="G66" s="24">
        <f t="shared" si="2"/>
        <v>6</v>
      </c>
    </row>
    <row r="67" spans="1:7">
      <c r="A67" s="16" t="s">
        <v>211</v>
      </c>
      <c r="B67" s="31" t="s">
        <v>138</v>
      </c>
      <c r="C67" s="16" t="s">
        <v>142</v>
      </c>
      <c r="D67" s="25">
        <v>16</v>
      </c>
      <c r="E67" s="24">
        <v>1</v>
      </c>
      <c r="F67" s="24"/>
      <c r="G67" s="24">
        <f t="shared" si="2"/>
        <v>17</v>
      </c>
    </row>
    <row r="68" spans="1:7">
      <c r="A68" s="16" t="s">
        <v>211</v>
      </c>
      <c r="B68" s="31" t="s">
        <v>138</v>
      </c>
      <c r="C68" s="16" t="s">
        <v>145</v>
      </c>
      <c r="D68" s="25">
        <v>42</v>
      </c>
      <c r="E68" s="24"/>
      <c r="F68" s="24"/>
      <c r="G68" s="24">
        <f t="shared" si="2"/>
        <v>42</v>
      </c>
    </row>
    <row r="69" spans="1:7">
      <c r="A69" s="16" t="s">
        <v>211</v>
      </c>
      <c r="B69" s="31" t="s">
        <v>138</v>
      </c>
      <c r="C69" s="16" t="s">
        <v>151</v>
      </c>
      <c r="D69" s="25">
        <v>1</v>
      </c>
      <c r="E69" s="24"/>
      <c r="F69" s="24"/>
      <c r="G69" s="24">
        <f t="shared" si="2"/>
        <v>1</v>
      </c>
    </row>
    <row r="70" spans="1:7">
      <c r="A70" s="16" t="s">
        <v>211</v>
      </c>
      <c r="B70" s="31" t="s">
        <v>138</v>
      </c>
      <c r="C70" s="16" t="s">
        <v>154</v>
      </c>
      <c r="D70" s="25">
        <v>5</v>
      </c>
      <c r="E70" s="24"/>
      <c r="F70" s="24"/>
      <c r="G70" s="24">
        <f t="shared" si="2"/>
        <v>5</v>
      </c>
    </row>
    <row r="71" spans="1:7">
      <c r="A71" s="16" t="s">
        <v>211</v>
      </c>
      <c r="B71" s="31" t="s">
        <v>42</v>
      </c>
      <c r="C71" s="16" t="s">
        <v>161</v>
      </c>
      <c r="D71" s="25">
        <v>15</v>
      </c>
      <c r="E71" s="24"/>
      <c r="F71" s="24"/>
      <c r="G71" s="24">
        <f t="shared" si="2"/>
        <v>15</v>
      </c>
    </row>
    <row r="72" spans="1:7">
      <c r="A72" s="16" t="s">
        <v>211</v>
      </c>
      <c r="B72" s="31" t="s">
        <v>42</v>
      </c>
      <c r="C72" s="16" t="s">
        <v>162</v>
      </c>
      <c r="D72" s="25">
        <v>4</v>
      </c>
      <c r="E72" s="24"/>
      <c r="F72" s="24"/>
      <c r="G72" s="24">
        <f t="shared" si="2"/>
        <v>4</v>
      </c>
    </row>
    <row r="73" spans="1:7">
      <c r="A73" s="16" t="s">
        <v>211</v>
      </c>
      <c r="B73" s="31" t="s">
        <v>42</v>
      </c>
      <c r="C73" s="16" t="s">
        <v>165</v>
      </c>
      <c r="D73" s="25">
        <v>1</v>
      </c>
      <c r="E73" s="24"/>
      <c r="F73" s="24"/>
      <c r="G73" s="24">
        <f t="shared" si="2"/>
        <v>1</v>
      </c>
    </row>
    <row r="74" spans="1:7">
      <c r="A74" s="16" t="s">
        <v>211</v>
      </c>
      <c r="B74" s="31" t="s">
        <v>42</v>
      </c>
      <c r="C74" s="16" t="s">
        <v>291</v>
      </c>
      <c r="D74" s="25">
        <v>1</v>
      </c>
      <c r="E74" s="24"/>
      <c r="F74" s="24"/>
      <c r="G74" s="24">
        <f t="shared" si="2"/>
        <v>1</v>
      </c>
    </row>
    <row r="75" spans="1:7">
      <c r="A75" s="16" t="s">
        <v>211</v>
      </c>
      <c r="B75" s="31" t="s">
        <v>42</v>
      </c>
      <c r="C75" s="16" t="s">
        <v>292</v>
      </c>
      <c r="D75" s="25">
        <v>7</v>
      </c>
      <c r="E75" s="24"/>
      <c r="F75" s="24"/>
      <c r="G75" s="24">
        <f t="shared" si="2"/>
        <v>7</v>
      </c>
    </row>
    <row r="76" spans="1:7">
      <c r="A76" s="16" t="s">
        <v>211</v>
      </c>
      <c r="B76" s="31" t="s">
        <v>42</v>
      </c>
      <c r="C76" s="16" t="s">
        <v>293</v>
      </c>
      <c r="D76" s="25">
        <v>5</v>
      </c>
      <c r="E76" s="24"/>
      <c r="F76" s="24"/>
      <c r="G76" s="24">
        <f t="shared" si="2"/>
        <v>5</v>
      </c>
    </row>
    <row r="77" spans="1:7">
      <c r="A77" s="16" t="s">
        <v>211</v>
      </c>
      <c r="B77" s="31" t="s">
        <v>42</v>
      </c>
      <c r="C77" s="16" t="s">
        <v>294</v>
      </c>
      <c r="D77" s="25">
        <v>11</v>
      </c>
      <c r="E77" s="24"/>
      <c r="F77" s="24">
        <v>1</v>
      </c>
      <c r="G77" s="24">
        <f t="shared" si="2"/>
        <v>12</v>
      </c>
    </row>
    <row r="78" spans="1:7">
      <c r="A78" s="16" t="s">
        <v>211</v>
      </c>
      <c r="B78" s="31" t="s">
        <v>42</v>
      </c>
      <c r="C78" s="16" t="s">
        <v>295</v>
      </c>
      <c r="D78" s="25">
        <v>1</v>
      </c>
      <c r="E78" s="24"/>
      <c r="F78" s="24">
        <v>1</v>
      </c>
      <c r="G78" s="24">
        <f t="shared" si="2"/>
        <v>2</v>
      </c>
    </row>
    <row r="79" spans="1:7">
      <c r="A79" s="16" t="s">
        <v>211</v>
      </c>
      <c r="B79" s="31" t="s">
        <v>43</v>
      </c>
      <c r="C79" s="16" t="s">
        <v>175</v>
      </c>
      <c r="D79" s="25">
        <v>9</v>
      </c>
      <c r="E79" s="24"/>
      <c r="F79" s="24"/>
      <c r="G79" s="24">
        <f t="shared" si="2"/>
        <v>9</v>
      </c>
    </row>
    <row r="80" spans="1:7">
      <c r="A80" s="16" t="s">
        <v>211</v>
      </c>
      <c r="B80" s="31" t="s">
        <v>43</v>
      </c>
      <c r="C80" s="16" t="s">
        <v>177</v>
      </c>
      <c r="D80" s="25">
        <v>2</v>
      </c>
      <c r="E80" s="24"/>
      <c r="F80" s="24">
        <v>1</v>
      </c>
      <c r="G80" s="24">
        <f t="shared" si="2"/>
        <v>3</v>
      </c>
    </row>
    <row r="81" spans="1:7">
      <c r="A81" s="16" t="s">
        <v>211</v>
      </c>
      <c r="B81" s="31" t="s">
        <v>43</v>
      </c>
      <c r="C81" s="16" t="s">
        <v>181</v>
      </c>
      <c r="D81" s="25">
        <v>1</v>
      </c>
      <c r="E81" s="24"/>
      <c r="F81" s="24"/>
      <c r="G81" s="24">
        <f t="shared" si="2"/>
        <v>1</v>
      </c>
    </row>
    <row r="82" spans="1:7">
      <c r="A82" s="16" t="s">
        <v>211</v>
      </c>
      <c r="B82" s="31" t="s">
        <v>185</v>
      </c>
      <c r="C82" s="16" t="s">
        <v>327</v>
      </c>
      <c r="D82" s="25">
        <v>1</v>
      </c>
      <c r="E82" s="24"/>
      <c r="F82" s="24"/>
      <c r="G82" s="24">
        <f>SUBTOTAL(9,D82:F82)</f>
        <v>1</v>
      </c>
    </row>
    <row r="83" spans="1:7">
      <c r="A83" s="16" t="s">
        <v>211</v>
      </c>
      <c r="B83" s="31" t="s">
        <v>185</v>
      </c>
      <c r="C83" s="16" t="s">
        <v>333</v>
      </c>
      <c r="D83" s="25">
        <v>1</v>
      </c>
      <c r="E83" s="24"/>
      <c r="F83" s="24"/>
      <c r="G83" s="24">
        <f>SUBTOTAL(9,D83:F83)</f>
        <v>1</v>
      </c>
    </row>
    <row r="84" spans="1:7">
      <c r="A84" s="16" t="s">
        <v>211</v>
      </c>
      <c r="B84" s="31" t="s">
        <v>185</v>
      </c>
      <c r="C84" s="16" t="s">
        <v>338</v>
      </c>
      <c r="D84" s="25">
        <v>3</v>
      </c>
      <c r="E84" s="24"/>
      <c r="F84" s="24"/>
      <c r="G84" s="24">
        <f>SUBTOTAL(9,D84:F84)</f>
        <v>3</v>
      </c>
    </row>
    <row r="85" spans="1:7">
      <c r="A85" s="16" t="s">
        <v>211</v>
      </c>
      <c r="B85" s="31" t="s">
        <v>185</v>
      </c>
      <c r="C85" s="16" t="s">
        <v>197</v>
      </c>
      <c r="D85" s="25"/>
      <c r="E85" s="24">
        <v>1</v>
      </c>
      <c r="F85" s="24"/>
      <c r="G85" s="24">
        <f>SUBTOTAL(9,D85:F85)</f>
        <v>1</v>
      </c>
    </row>
    <row r="86" spans="1:7">
      <c r="A86" s="16" t="s">
        <v>74</v>
      </c>
      <c r="B86" s="31" t="s">
        <v>63</v>
      </c>
      <c r="C86" s="16" t="s">
        <v>73</v>
      </c>
      <c r="D86" s="24">
        <v>38</v>
      </c>
      <c r="E86" s="24"/>
      <c r="F86" s="24">
        <v>2</v>
      </c>
      <c r="G86" s="24">
        <f t="shared" si="1"/>
        <v>40</v>
      </c>
    </row>
    <row r="87" spans="1:7">
      <c r="A87" s="16" t="s">
        <v>74</v>
      </c>
      <c r="B87" s="31" t="s">
        <v>42</v>
      </c>
      <c r="C87" s="16" t="s">
        <v>77</v>
      </c>
      <c r="D87" s="24">
        <v>24</v>
      </c>
      <c r="E87" s="24"/>
      <c r="F87" s="24">
        <v>3</v>
      </c>
      <c r="G87" s="24">
        <f t="shared" si="1"/>
        <v>27</v>
      </c>
    </row>
    <row r="88" spans="1:7">
      <c r="A88" s="16" t="s">
        <v>84</v>
      </c>
      <c r="B88" s="31" t="s">
        <v>41</v>
      </c>
      <c r="C88" s="16" t="s">
        <v>78</v>
      </c>
      <c r="D88" s="24">
        <v>71</v>
      </c>
      <c r="E88" s="24">
        <v>2</v>
      </c>
      <c r="F88" s="24">
        <v>21</v>
      </c>
      <c r="G88" s="24">
        <f t="shared" si="1"/>
        <v>94</v>
      </c>
    </row>
    <row r="89" spans="1:7">
      <c r="A89" s="16" t="s">
        <v>84</v>
      </c>
      <c r="B89" s="31" t="s">
        <v>63</v>
      </c>
      <c r="C89" s="16" t="s">
        <v>79</v>
      </c>
      <c r="D89" s="24">
        <v>6</v>
      </c>
      <c r="E89" s="24">
        <v>1</v>
      </c>
      <c r="F89" s="24"/>
      <c r="G89" s="24">
        <f t="shared" si="1"/>
        <v>7</v>
      </c>
    </row>
    <row r="90" spans="1:7">
      <c r="A90" s="16" t="s">
        <v>84</v>
      </c>
      <c r="B90" s="31" t="s">
        <v>42</v>
      </c>
      <c r="C90" s="16" t="s">
        <v>80</v>
      </c>
      <c r="D90" s="24">
        <v>11</v>
      </c>
      <c r="E90" s="24"/>
      <c r="F90" s="24"/>
      <c r="G90" s="24">
        <f t="shared" si="1"/>
        <v>11</v>
      </c>
    </row>
    <row r="91" spans="1:7">
      <c r="A91" s="16" t="s">
        <v>84</v>
      </c>
      <c r="B91" s="31" t="s">
        <v>42</v>
      </c>
      <c r="C91" s="16" t="s">
        <v>81</v>
      </c>
      <c r="D91" s="24">
        <v>22</v>
      </c>
      <c r="E91" s="24"/>
      <c r="F91" s="24">
        <v>1</v>
      </c>
      <c r="G91" s="24">
        <f t="shared" si="1"/>
        <v>23</v>
      </c>
    </row>
    <row r="92" spans="1:7">
      <c r="A92" s="16" t="s">
        <v>84</v>
      </c>
      <c r="B92" s="31" t="s">
        <v>42</v>
      </c>
      <c r="C92" s="16" t="s">
        <v>82</v>
      </c>
      <c r="D92" s="24">
        <v>52</v>
      </c>
      <c r="E92" s="24">
        <v>1</v>
      </c>
      <c r="F92" s="24">
        <v>4</v>
      </c>
      <c r="G92" s="24">
        <f t="shared" si="1"/>
        <v>57</v>
      </c>
    </row>
    <row r="93" spans="1:7">
      <c r="A93" s="16" t="s">
        <v>84</v>
      </c>
      <c r="B93" s="31" t="s">
        <v>42</v>
      </c>
      <c r="C93" s="16" t="s">
        <v>83</v>
      </c>
      <c r="D93" s="24">
        <v>62</v>
      </c>
      <c r="E93" s="24"/>
      <c r="F93" s="24">
        <v>7</v>
      </c>
      <c r="G93" s="24">
        <f t="shared" si="1"/>
        <v>69</v>
      </c>
    </row>
    <row r="94" spans="1:7">
      <c r="A94" s="16" t="s">
        <v>89</v>
      </c>
      <c r="B94" s="31" t="s">
        <v>41</v>
      </c>
      <c r="C94" s="16" t="s">
        <v>86</v>
      </c>
      <c r="D94" s="24">
        <v>6</v>
      </c>
      <c r="E94" s="24"/>
      <c r="F94" s="24">
        <v>1</v>
      </c>
      <c r="G94" s="24">
        <f t="shared" si="1"/>
        <v>7</v>
      </c>
    </row>
    <row r="95" spans="1:7">
      <c r="A95" s="16" t="s">
        <v>89</v>
      </c>
      <c r="B95" s="31" t="s">
        <v>41</v>
      </c>
      <c r="C95" s="16" t="s">
        <v>87</v>
      </c>
      <c r="D95" s="24">
        <v>67</v>
      </c>
      <c r="E95" s="24"/>
      <c r="F95" s="24">
        <v>5</v>
      </c>
      <c r="G95" s="24">
        <f t="shared" si="1"/>
        <v>72</v>
      </c>
    </row>
    <row r="96" spans="1:7">
      <c r="A96" s="16" t="s">
        <v>89</v>
      </c>
      <c r="B96" s="31" t="s">
        <v>41</v>
      </c>
      <c r="C96" s="16" t="s">
        <v>88</v>
      </c>
      <c r="D96" s="24">
        <v>24</v>
      </c>
      <c r="E96" s="24"/>
      <c r="F96" s="24">
        <v>1</v>
      </c>
      <c r="G96" s="24">
        <f t="shared" si="1"/>
        <v>25</v>
      </c>
    </row>
    <row r="97" spans="1:7">
      <c r="A97" s="16" t="s">
        <v>89</v>
      </c>
      <c r="B97" s="31" t="s">
        <v>63</v>
      </c>
      <c r="C97" s="16" t="s">
        <v>90</v>
      </c>
      <c r="D97" s="24">
        <v>112</v>
      </c>
      <c r="E97" s="24">
        <v>2</v>
      </c>
      <c r="F97" s="24">
        <v>7</v>
      </c>
      <c r="G97" s="24">
        <f t="shared" si="1"/>
        <v>121</v>
      </c>
    </row>
    <row r="98" spans="1:7">
      <c r="A98" s="16" t="s">
        <v>89</v>
      </c>
      <c r="B98" s="31" t="s">
        <v>63</v>
      </c>
      <c r="C98" s="16" t="s">
        <v>91</v>
      </c>
      <c r="D98" s="24">
        <v>2</v>
      </c>
      <c r="E98" s="24"/>
      <c r="F98" s="24"/>
      <c r="G98" s="24">
        <f t="shared" si="1"/>
        <v>2</v>
      </c>
    </row>
    <row r="99" spans="1:7">
      <c r="A99" s="16" t="s">
        <v>89</v>
      </c>
      <c r="B99" s="31" t="s">
        <v>63</v>
      </c>
      <c r="C99" s="16" t="s">
        <v>346</v>
      </c>
      <c r="D99" s="24">
        <v>2</v>
      </c>
      <c r="E99" s="24"/>
      <c r="F99" s="24"/>
      <c r="G99" s="24">
        <f t="shared" si="1"/>
        <v>2</v>
      </c>
    </row>
    <row r="100" spans="1:7">
      <c r="A100" s="16" t="s">
        <v>89</v>
      </c>
      <c r="B100" s="31" t="s">
        <v>42</v>
      </c>
      <c r="C100" s="16" t="s">
        <v>92</v>
      </c>
      <c r="D100" s="24">
        <v>66</v>
      </c>
      <c r="E100" s="24">
        <v>1</v>
      </c>
      <c r="F100" s="24"/>
      <c r="G100" s="24">
        <f t="shared" si="1"/>
        <v>67</v>
      </c>
    </row>
    <row r="101" spans="1:7">
      <c r="A101" s="16" t="s">
        <v>89</v>
      </c>
      <c r="B101" s="31" t="s">
        <v>42</v>
      </c>
      <c r="C101" s="16" t="s">
        <v>93</v>
      </c>
      <c r="D101" s="24">
        <v>12</v>
      </c>
      <c r="E101" s="24">
        <v>2</v>
      </c>
      <c r="F101" s="24">
        <v>2</v>
      </c>
      <c r="G101" s="24">
        <f t="shared" si="1"/>
        <v>16</v>
      </c>
    </row>
    <row r="102" spans="1:7">
      <c r="A102" s="16" t="s">
        <v>89</v>
      </c>
      <c r="B102" s="31" t="s">
        <v>42</v>
      </c>
      <c r="C102" s="16" t="s">
        <v>94</v>
      </c>
      <c r="D102" s="24">
        <v>320</v>
      </c>
      <c r="E102" s="24">
        <v>3</v>
      </c>
      <c r="F102" s="24">
        <v>6</v>
      </c>
      <c r="G102" s="24">
        <f t="shared" si="1"/>
        <v>329</v>
      </c>
    </row>
    <row r="103" spans="1:7">
      <c r="A103" s="16" t="s">
        <v>89</v>
      </c>
      <c r="B103" s="31" t="s">
        <v>42</v>
      </c>
      <c r="C103" s="16" t="s">
        <v>95</v>
      </c>
      <c r="D103" s="24">
        <v>344</v>
      </c>
      <c r="E103" s="24">
        <v>1</v>
      </c>
      <c r="F103" s="24">
        <v>7</v>
      </c>
      <c r="G103" s="24">
        <f t="shared" si="1"/>
        <v>352</v>
      </c>
    </row>
    <row r="104" spans="1:7">
      <c r="A104" s="16" t="s">
        <v>89</v>
      </c>
      <c r="B104" s="31" t="s">
        <v>42</v>
      </c>
      <c r="C104" s="16" t="s">
        <v>346</v>
      </c>
      <c r="D104" s="24">
        <v>335</v>
      </c>
      <c r="E104" s="24">
        <v>17</v>
      </c>
      <c r="F104" s="24">
        <v>4</v>
      </c>
      <c r="G104" s="24">
        <f t="shared" si="1"/>
        <v>356</v>
      </c>
    </row>
    <row r="105" spans="1:7">
      <c r="A105" s="16" t="s">
        <v>112</v>
      </c>
      <c r="B105" s="31" t="s">
        <v>41</v>
      </c>
      <c r="C105" s="16" t="s">
        <v>108</v>
      </c>
      <c r="D105" s="25">
        <v>15</v>
      </c>
      <c r="E105" s="24"/>
      <c r="F105" s="24"/>
      <c r="G105" s="24">
        <f t="shared" si="1"/>
        <v>15</v>
      </c>
    </row>
    <row r="106" spans="1:7">
      <c r="A106" s="16" t="s">
        <v>112</v>
      </c>
      <c r="B106" s="31" t="s">
        <v>63</v>
      </c>
      <c r="C106" s="16" t="s">
        <v>109</v>
      </c>
      <c r="D106" s="25">
        <v>115</v>
      </c>
      <c r="E106" s="24">
        <v>1</v>
      </c>
      <c r="F106" s="24">
        <v>5</v>
      </c>
      <c r="G106" s="24">
        <f t="shared" si="1"/>
        <v>121</v>
      </c>
    </row>
    <row r="107" spans="1:7">
      <c r="A107" s="16" t="s">
        <v>112</v>
      </c>
      <c r="B107" s="31" t="s">
        <v>42</v>
      </c>
      <c r="C107" s="16" t="s">
        <v>110</v>
      </c>
      <c r="D107" s="25">
        <v>21</v>
      </c>
      <c r="E107" s="24"/>
      <c r="F107" s="24">
        <v>5</v>
      </c>
      <c r="G107" s="24">
        <f t="shared" si="1"/>
        <v>26</v>
      </c>
    </row>
    <row r="108" spans="1:7">
      <c r="A108" s="16" t="s">
        <v>112</v>
      </c>
      <c r="B108" s="31" t="s">
        <v>43</v>
      </c>
      <c r="C108" s="16" t="s">
        <v>111</v>
      </c>
      <c r="D108" s="25">
        <v>42</v>
      </c>
      <c r="E108" s="24"/>
      <c r="F108" s="24">
        <v>1</v>
      </c>
      <c r="G108" s="24">
        <f t="shared" si="1"/>
        <v>43</v>
      </c>
    </row>
    <row r="109" spans="1:7">
      <c r="A109" s="16" t="s">
        <v>212</v>
      </c>
      <c r="B109" s="31" t="s">
        <v>41</v>
      </c>
      <c r="C109" s="16" t="s">
        <v>5</v>
      </c>
      <c r="D109" s="25">
        <v>74</v>
      </c>
      <c r="E109" s="24"/>
      <c r="F109" s="24">
        <v>1</v>
      </c>
      <c r="G109" s="24">
        <f t="shared" ref="G109:G119" si="3">SUBTOTAL(9,D109:F109)</f>
        <v>75</v>
      </c>
    </row>
    <row r="110" spans="1:7">
      <c r="A110" s="16" t="s">
        <v>212</v>
      </c>
      <c r="B110" s="31" t="s">
        <v>41</v>
      </c>
      <c r="C110" s="16" t="s">
        <v>27</v>
      </c>
      <c r="D110" s="25">
        <v>70</v>
      </c>
      <c r="E110" s="24"/>
      <c r="F110" s="24">
        <v>6</v>
      </c>
      <c r="G110" s="24">
        <f t="shared" si="3"/>
        <v>76</v>
      </c>
    </row>
    <row r="111" spans="1:7">
      <c r="A111" s="16" t="s">
        <v>212</v>
      </c>
      <c r="B111" s="31" t="s">
        <v>41</v>
      </c>
      <c r="C111" s="16" t="s">
        <v>29</v>
      </c>
      <c r="D111" s="25">
        <v>8</v>
      </c>
      <c r="E111" s="24">
        <v>1</v>
      </c>
      <c r="F111" s="24">
        <v>1</v>
      </c>
      <c r="G111" s="24">
        <f t="shared" si="3"/>
        <v>10</v>
      </c>
    </row>
    <row r="112" spans="1:7">
      <c r="A112" s="16" t="s">
        <v>212</v>
      </c>
      <c r="B112" s="31" t="s">
        <v>41</v>
      </c>
      <c r="C112" s="16" t="s">
        <v>32</v>
      </c>
      <c r="D112" s="25">
        <v>9</v>
      </c>
      <c r="E112" s="24"/>
      <c r="F112" s="24"/>
      <c r="G112" s="24">
        <f t="shared" si="3"/>
        <v>9</v>
      </c>
    </row>
    <row r="113" spans="1:7">
      <c r="A113" s="16" t="s">
        <v>212</v>
      </c>
      <c r="B113" s="31" t="s">
        <v>41</v>
      </c>
      <c r="C113" s="16" t="s">
        <v>38</v>
      </c>
      <c r="D113" s="25">
        <v>23</v>
      </c>
      <c r="E113" s="24"/>
      <c r="F113" s="24">
        <v>1</v>
      </c>
      <c r="G113" s="24">
        <f t="shared" si="3"/>
        <v>24</v>
      </c>
    </row>
    <row r="114" spans="1:7">
      <c r="A114" s="16" t="s">
        <v>212</v>
      </c>
      <c r="B114" s="31" t="s">
        <v>41</v>
      </c>
      <c r="C114" s="16" t="s">
        <v>346</v>
      </c>
      <c r="D114" s="25">
        <v>2</v>
      </c>
      <c r="E114" s="24"/>
      <c r="F114" s="24"/>
      <c r="G114" s="24">
        <f t="shared" si="3"/>
        <v>2</v>
      </c>
    </row>
    <row r="115" spans="1:7">
      <c r="A115" s="16" t="s">
        <v>212</v>
      </c>
      <c r="B115" s="31" t="s">
        <v>63</v>
      </c>
      <c r="C115" s="16" t="s">
        <v>49</v>
      </c>
      <c r="D115" s="25">
        <v>7</v>
      </c>
      <c r="E115" s="24"/>
      <c r="F115" s="24">
        <v>2</v>
      </c>
      <c r="G115" s="24">
        <f t="shared" si="3"/>
        <v>9</v>
      </c>
    </row>
    <row r="116" spans="1:7">
      <c r="A116" s="16" t="s">
        <v>212</v>
      </c>
      <c r="B116" s="31" t="s">
        <v>63</v>
      </c>
      <c r="C116" s="16" t="s">
        <v>59</v>
      </c>
      <c r="D116" s="25">
        <v>565</v>
      </c>
      <c r="E116" s="24">
        <v>6</v>
      </c>
      <c r="F116" s="24">
        <v>14</v>
      </c>
      <c r="G116" s="24">
        <f t="shared" si="3"/>
        <v>585</v>
      </c>
    </row>
    <row r="117" spans="1:7">
      <c r="A117" s="16" t="s">
        <v>212</v>
      </c>
      <c r="B117" s="31" t="s">
        <v>63</v>
      </c>
      <c r="C117" s="16" t="s">
        <v>60</v>
      </c>
      <c r="D117" s="25">
        <v>45</v>
      </c>
      <c r="E117" s="24"/>
      <c r="F117" s="24">
        <v>4</v>
      </c>
      <c r="G117" s="24">
        <f t="shared" si="3"/>
        <v>49</v>
      </c>
    </row>
    <row r="118" spans="1:7">
      <c r="A118" s="16" t="s">
        <v>212</v>
      </c>
      <c r="B118" s="31" t="s">
        <v>63</v>
      </c>
      <c r="C118" s="16" t="s">
        <v>346</v>
      </c>
      <c r="D118" s="25">
        <v>84</v>
      </c>
      <c r="E118" s="24">
        <v>3</v>
      </c>
      <c r="F118" s="24"/>
      <c r="G118" s="24">
        <f t="shared" si="3"/>
        <v>87</v>
      </c>
    </row>
    <row r="119" spans="1:7">
      <c r="A119" s="16" t="s">
        <v>212</v>
      </c>
      <c r="B119" s="31" t="s">
        <v>42</v>
      </c>
      <c r="C119" s="16" t="s">
        <v>213</v>
      </c>
      <c r="D119" s="25"/>
      <c r="E119" s="24"/>
      <c r="F119" s="24">
        <v>1</v>
      </c>
      <c r="G119" s="24">
        <f t="shared" si="3"/>
        <v>1</v>
      </c>
    </row>
    <row r="120" spans="1:7">
      <c r="C120" s="10" t="s">
        <v>262</v>
      </c>
      <c r="D120" s="28">
        <f>SUM(D6:D119)</f>
        <v>8480</v>
      </c>
      <c r="E120" s="28">
        <f>SUM(E6:E119)</f>
        <v>153</v>
      </c>
      <c r="F120" s="28">
        <f>SUM(F6:F119)</f>
        <v>642</v>
      </c>
      <c r="G120" s="28">
        <f>SUM(G6:G119)</f>
        <v>9275</v>
      </c>
    </row>
  </sheetData>
  <mergeCells count="1">
    <mergeCell ref="A2:G3"/>
  </mergeCells>
  <pageMargins left="0.70866141732283472" right="0.70866141732283472" top="0.74803149606299213" bottom="0.74803149606299213" header="0.31496062992125984" footer="0.31496062992125984"/>
  <pageSetup paperSize="9" scale="69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5E0AA1-D2B0-4151-B3C6-7192EA8A3AC8}">
  <sheetPr>
    <tabColor rgb="FFC00000"/>
    <pageSetUpPr fitToPage="1"/>
  </sheetPr>
  <dimension ref="A1:O25"/>
  <sheetViews>
    <sheetView showGridLines="0" workbookViewId="0">
      <selection activeCell="A11" sqref="A11"/>
    </sheetView>
  </sheetViews>
  <sheetFormatPr defaultRowHeight="14.5"/>
  <cols>
    <col min="1" max="1" width="27.26953125" customWidth="1"/>
    <col min="2" max="2" width="21.26953125" customWidth="1"/>
    <col min="3" max="3" width="18.81640625" customWidth="1"/>
    <col min="4" max="4" width="14" customWidth="1"/>
    <col min="5" max="5" width="10" customWidth="1"/>
    <col min="6" max="6" width="14.54296875" customWidth="1"/>
    <col min="7" max="7" width="14.1796875" bestFit="1" customWidth="1"/>
    <col min="8" max="8" width="11.1796875" customWidth="1"/>
    <col min="10" max="10" width="14.26953125" customWidth="1"/>
  </cols>
  <sheetData>
    <row r="1" spans="1:15"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</row>
    <row r="2" spans="1:15" ht="28.5" customHeight="1" thickBot="1">
      <c r="A2" s="72" t="s">
        <v>278</v>
      </c>
      <c r="B2" s="72"/>
      <c r="C2" s="72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</row>
    <row r="3" spans="1:15">
      <c r="A3" s="1"/>
      <c r="B3" s="1"/>
      <c r="C3" s="1"/>
      <c r="G3" s="56"/>
      <c r="H3" s="56"/>
      <c r="I3" s="56"/>
      <c r="J3" s="56"/>
      <c r="K3" s="56"/>
      <c r="L3" s="56"/>
      <c r="M3" s="56"/>
      <c r="N3" s="56"/>
      <c r="O3" s="56"/>
    </row>
    <row r="4" spans="1:15" ht="15" thickBot="1">
      <c r="A4" s="7" t="s">
        <v>265</v>
      </c>
      <c r="B4" s="7" t="s">
        <v>264</v>
      </c>
      <c r="C4" s="8" t="s">
        <v>266</v>
      </c>
    </row>
    <row r="5" spans="1:15">
      <c r="A5" s="3" t="s">
        <v>366</v>
      </c>
      <c r="B5" s="3" t="s">
        <v>367</v>
      </c>
      <c r="C5" s="17">
        <v>21432</v>
      </c>
    </row>
    <row r="6" spans="1:15">
      <c r="A6" s="5" t="s">
        <v>366</v>
      </c>
      <c r="B6" s="5" t="s">
        <v>267</v>
      </c>
      <c r="C6" s="6">
        <v>3274</v>
      </c>
    </row>
    <row r="7" spans="1:15">
      <c r="A7" s="5" t="s">
        <v>366</v>
      </c>
      <c r="B7" s="5" t="s">
        <v>368</v>
      </c>
      <c r="C7" s="6">
        <v>178</v>
      </c>
    </row>
    <row r="8" spans="1:15">
      <c r="A8" s="5" t="s">
        <v>366</v>
      </c>
      <c r="B8" s="5" t="s">
        <v>369</v>
      </c>
      <c r="C8" s="6">
        <v>3004</v>
      </c>
    </row>
    <row r="9" spans="1:15">
      <c r="A9" s="5" t="s">
        <v>366</v>
      </c>
      <c r="B9" s="5" t="s">
        <v>370</v>
      </c>
      <c r="C9" s="6">
        <v>8889</v>
      </c>
    </row>
    <row r="10" spans="1:15">
      <c r="A10" s="5" t="s">
        <v>371</v>
      </c>
      <c r="B10" s="5" t="s">
        <v>367</v>
      </c>
      <c r="C10" s="6">
        <v>75427</v>
      </c>
    </row>
    <row r="11" spans="1:15">
      <c r="A11" s="5" t="s">
        <v>371</v>
      </c>
      <c r="B11" s="5" t="s">
        <v>267</v>
      </c>
      <c r="C11" s="6">
        <v>3964</v>
      </c>
    </row>
    <row r="12" spans="1:15">
      <c r="A12" s="5" t="s">
        <v>371</v>
      </c>
      <c r="B12" s="5" t="s">
        <v>369</v>
      </c>
      <c r="C12" s="6">
        <v>10172</v>
      </c>
    </row>
    <row r="13" spans="1:15">
      <c r="A13" s="5" t="s">
        <v>371</v>
      </c>
      <c r="B13" s="5" t="s">
        <v>370</v>
      </c>
      <c r="C13" s="6">
        <v>18700</v>
      </c>
    </row>
    <row r="14" spans="1:15">
      <c r="A14" s="5" t="s">
        <v>89</v>
      </c>
      <c r="B14" s="3" t="s">
        <v>367</v>
      </c>
      <c r="C14" s="6">
        <v>20112</v>
      </c>
    </row>
    <row r="15" spans="1:15">
      <c r="A15" s="5" t="s">
        <v>89</v>
      </c>
      <c r="B15" s="5" t="s">
        <v>369</v>
      </c>
      <c r="C15" s="6">
        <v>13</v>
      </c>
    </row>
    <row r="16" spans="1:15">
      <c r="A16" s="5" t="s">
        <v>89</v>
      </c>
      <c r="B16" s="5" t="s">
        <v>370</v>
      </c>
      <c r="C16" s="6">
        <v>70</v>
      </c>
    </row>
    <row r="17" spans="1:3">
      <c r="A17" s="5" t="s">
        <v>372</v>
      </c>
      <c r="B17" s="3" t="s">
        <v>367</v>
      </c>
      <c r="C17" s="6">
        <v>3567</v>
      </c>
    </row>
    <row r="18" spans="1:3">
      <c r="A18" s="5" t="s">
        <v>372</v>
      </c>
      <c r="B18" s="5" t="s">
        <v>267</v>
      </c>
      <c r="C18" s="6">
        <v>7</v>
      </c>
    </row>
    <row r="19" spans="1:3">
      <c r="A19" s="5" t="s">
        <v>372</v>
      </c>
      <c r="B19" s="5" t="s">
        <v>369</v>
      </c>
      <c r="C19" s="6">
        <v>3074</v>
      </c>
    </row>
    <row r="20" spans="1:3">
      <c r="A20" s="5" t="s">
        <v>372</v>
      </c>
      <c r="B20" s="5" t="s">
        <v>370</v>
      </c>
      <c r="C20" s="6">
        <v>1609</v>
      </c>
    </row>
    <row r="21" spans="1:3">
      <c r="A21" s="3" t="s">
        <v>373</v>
      </c>
      <c r="B21" s="3" t="s">
        <v>367</v>
      </c>
      <c r="C21" s="17">
        <v>40069</v>
      </c>
    </row>
    <row r="22" spans="1:3">
      <c r="A22" s="5" t="s">
        <v>373</v>
      </c>
      <c r="B22" s="5" t="s">
        <v>267</v>
      </c>
      <c r="C22" s="6">
        <v>3819</v>
      </c>
    </row>
    <row r="23" spans="1:3">
      <c r="A23" s="5" t="s">
        <v>373</v>
      </c>
      <c r="B23" s="5" t="s">
        <v>369</v>
      </c>
      <c r="C23" s="6">
        <v>2668</v>
      </c>
    </row>
    <row r="24" spans="1:3">
      <c r="A24" s="61" t="s">
        <v>373</v>
      </c>
      <c r="B24" s="61" t="s">
        <v>370</v>
      </c>
      <c r="C24" s="6">
        <v>10551</v>
      </c>
    </row>
    <row r="25" spans="1:3">
      <c r="A25" s="62"/>
      <c r="B25" s="57" t="s">
        <v>262</v>
      </c>
      <c r="C25" s="63">
        <f>SUM(C5:C24)</f>
        <v>230599</v>
      </c>
    </row>
  </sheetData>
  <mergeCells count="1">
    <mergeCell ref="A2:C2"/>
  </mergeCells>
  <pageMargins left="0.70866141732283472" right="0.70866141732283472" top="0.74803149606299213" bottom="0.74803149606299213" header="0.31496062992125984" footer="0.31496062992125984"/>
  <pageSetup paperSize="9" scale="74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4E81A-E3DB-4F9A-83E1-F4AA060BA4E3}">
  <sheetPr>
    <tabColor rgb="FFC00000"/>
    <pageSetUpPr fitToPage="1"/>
  </sheetPr>
  <dimension ref="A2:F41"/>
  <sheetViews>
    <sheetView showGridLines="0" zoomScaleNormal="100" workbookViewId="0">
      <selection activeCell="F2" sqref="F2"/>
    </sheetView>
  </sheetViews>
  <sheetFormatPr defaultRowHeight="14.5"/>
  <cols>
    <col min="1" max="1" width="79.1796875" style="14" bestFit="1" customWidth="1"/>
    <col min="2" max="2" width="38.54296875" style="14" bestFit="1" customWidth="1"/>
    <col min="3" max="3" width="21.54296875" style="22" bestFit="1" customWidth="1"/>
    <col min="4" max="4" width="31.453125" style="22" bestFit="1" customWidth="1"/>
    <col min="5" max="5" width="34" style="22" bestFit="1" customWidth="1"/>
    <col min="6" max="6" width="14.26953125" style="22" bestFit="1" customWidth="1"/>
  </cols>
  <sheetData>
    <row r="2" spans="1:6" ht="15.75" customHeight="1" thickBot="1">
      <c r="A2" s="73" t="s">
        <v>279</v>
      </c>
      <c r="B2" s="73"/>
      <c r="C2" s="73"/>
      <c r="D2" s="73"/>
      <c r="E2" s="73"/>
      <c r="F2" s="69"/>
    </row>
    <row r="4" spans="1:6" ht="15" thickBot="1">
      <c r="A4" s="15" t="s">
        <v>271</v>
      </c>
      <c r="B4" s="15" t="s">
        <v>270</v>
      </c>
      <c r="C4" s="36" t="s">
        <v>2</v>
      </c>
      <c r="D4" s="8" t="s">
        <v>268</v>
      </c>
      <c r="E4" s="8" t="s">
        <v>269</v>
      </c>
      <c r="F4" s="8" t="s">
        <v>44</v>
      </c>
    </row>
    <row r="5" spans="1:6">
      <c r="A5" s="34" t="s">
        <v>215</v>
      </c>
      <c r="B5" s="34"/>
      <c r="C5" s="37">
        <v>1178</v>
      </c>
      <c r="D5" s="37">
        <v>74</v>
      </c>
      <c r="E5" s="37">
        <v>123</v>
      </c>
      <c r="F5" s="37">
        <f t="shared" ref="F5:F40" si="0">SUM(C5:E5)</f>
        <v>1375</v>
      </c>
    </row>
    <row r="6" spans="1:6">
      <c r="A6" s="16" t="s">
        <v>220</v>
      </c>
      <c r="B6" s="16"/>
      <c r="C6" s="24">
        <v>1024</v>
      </c>
      <c r="D6" s="24">
        <v>118</v>
      </c>
      <c r="E6" s="24">
        <v>196</v>
      </c>
      <c r="F6" s="24">
        <f t="shared" si="0"/>
        <v>1338</v>
      </c>
    </row>
    <row r="7" spans="1:6">
      <c r="A7" s="16" t="s">
        <v>222</v>
      </c>
      <c r="B7" s="16"/>
      <c r="C7" s="24">
        <v>24761</v>
      </c>
      <c r="D7" s="24">
        <v>470</v>
      </c>
      <c r="E7" s="24">
        <v>1662</v>
      </c>
      <c r="F7" s="24">
        <f t="shared" si="0"/>
        <v>26893</v>
      </c>
    </row>
    <row r="8" spans="1:6">
      <c r="A8" s="16" t="s">
        <v>225</v>
      </c>
      <c r="B8" s="16"/>
      <c r="C8" s="24">
        <v>14055</v>
      </c>
      <c r="D8" s="24">
        <v>176</v>
      </c>
      <c r="E8" s="24">
        <v>396</v>
      </c>
      <c r="F8" s="24">
        <f t="shared" si="0"/>
        <v>14627</v>
      </c>
    </row>
    <row r="9" spans="1:6">
      <c r="A9" s="16" t="s">
        <v>227</v>
      </c>
      <c r="B9" s="16"/>
      <c r="C9" s="24">
        <v>1717</v>
      </c>
      <c r="D9" s="24">
        <v>81</v>
      </c>
      <c r="E9" s="24">
        <v>338</v>
      </c>
      <c r="F9" s="24">
        <f t="shared" si="0"/>
        <v>2136</v>
      </c>
    </row>
    <row r="10" spans="1:6">
      <c r="A10" s="16" t="s">
        <v>229</v>
      </c>
      <c r="B10" s="16"/>
      <c r="C10" s="24">
        <v>1422</v>
      </c>
      <c r="D10" s="24">
        <v>55</v>
      </c>
      <c r="E10" s="24">
        <v>202</v>
      </c>
      <c r="F10" s="24">
        <f t="shared" si="0"/>
        <v>1679</v>
      </c>
    </row>
    <row r="11" spans="1:6">
      <c r="A11" s="16" t="s">
        <v>230</v>
      </c>
      <c r="B11" s="16"/>
      <c r="C11" s="24">
        <v>95591</v>
      </c>
      <c r="D11" s="24">
        <v>50</v>
      </c>
      <c r="E11" s="24">
        <v>225</v>
      </c>
      <c r="F11" s="24">
        <f t="shared" si="0"/>
        <v>95866</v>
      </c>
    </row>
    <row r="12" spans="1:6">
      <c r="A12" s="16" t="s">
        <v>232</v>
      </c>
      <c r="B12" s="16"/>
      <c r="C12" s="24">
        <v>3605</v>
      </c>
      <c r="D12" s="24">
        <v>163</v>
      </c>
      <c r="E12" s="24">
        <v>397</v>
      </c>
      <c r="F12" s="24">
        <f t="shared" si="0"/>
        <v>4165</v>
      </c>
    </row>
    <row r="13" spans="1:6">
      <c r="A13" s="16" t="s">
        <v>234</v>
      </c>
      <c r="B13" s="16"/>
      <c r="C13" s="24">
        <v>1424</v>
      </c>
      <c r="D13" s="24">
        <v>85</v>
      </c>
      <c r="E13" s="24">
        <v>126</v>
      </c>
      <c r="F13" s="24">
        <f t="shared" si="0"/>
        <v>1635</v>
      </c>
    </row>
    <row r="14" spans="1:6">
      <c r="A14" s="16" t="s">
        <v>237</v>
      </c>
      <c r="B14" s="16"/>
      <c r="C14" s="24">
        <v>194</v>
      </c>
      <c r="D14" s="24">
        <v>10</v>
      </c>
      <c r="E14" s="24">
        <v>19</v>
      </c>
      <c r="F14" s="24">
        <f t="shared" si="0"/>
        <v>223</v>
      </c>
    </row>
    <row r="15" spans="1:6">
      <c r="A15" s="16" t="s">
        <v>239</v>
      </c>
      <c r="B15" s="16"/>
      <c r="C15" s="24">
        <v>151</v>
      </c>
      <c r="D15" s="24">
        <v>22</v>
      </c>
      <c r="E15" s="24">
        <v>15</v>
      </c>
      <c r="F15" s="24">
        <f t="shared" si="0"/>
        <v>188</v>
      </c>
    </row>
    <row r="16" spans="1:6">
      <c r="A16" s="16" t="s">
        <v>240</v>
      </c>
      <c r="B16" s="16"/>
      <c r="C16" s="24">
        <v>196</v>
      </c>
      <c r="D16" s="24">
        <v>23</v>
      </c>
      <c r="E16" s="24">
        <v>37</v>
      </c>
      <c r="F16" s="24">
        <f t="shared" si="0"/>
        <v>256</v>
      </c>
    </row>
    <row r="17" spans="1:6">
      <c r="A17" s="16" t="s">
        <v>241</v>
      </c>
      <c r="B17" s="16"/>
      <c r="C17" s="24">
        <v>1947</v>
      </c>
      <c r="D17" s="24">
        <v>87</v>
      </c>
      <c r="E17" s="24">
        <v>225</v>
      </c>
      <c r="F17" s="24">
        <f t="shared" si="0"/>
        <v>2259</v>
      </c>
    </row>
    <row r="18" spans="1:6">
      <c r="A18" s="16" t="s">
        <v>243</v>
      </c>
      <c r="B18" s="16"/>
      <c r="C18" s="24">
        <v>6</v>
      </c>
      <c r="D18" s="24"/>
      <c r="E18" s="24"/>
      <c r="F18" s="24">
        <f t="shared" si="0"/>
        <v>6</v>
      </c>
    </row>
    <row r="19" spans="1:6">
      <c r="A19" s="16" t="s">
        <v>245</v>
      </c>
      <c r="B19" s="16"/>
      <c r="C19" s="24">
        <v>595</v>
      </c>
      <c r="D19" s="24">
        <v>31</v>
      </c>
      <c r="E19" s="24">
        <v>72</v>
      </c>
      <c r="F19" s="24">
        <f t="shared" si="0"/>
        <v>698</v>
      </c>
    </row>
    <row r="20" spans="1:6">
      <c r="A20" s="16" t="s">
        <v>247</v>
      </c>
      <c r="B20" s="16"/>
      <c r="C20" s="24">
        <v>80</v>
      </c>
      <c r="D20" s="24">
        <v>1</v>
      </c>
      <c r="E20" s="24">
        <v>16</v>
      </c>
      <c r="F20" s="24">
        <f t="shared" si="0"/>
        <v>97</v>
      </c>
    </row>
    <row r="21" spans="1:6">
      <c r="A21" s="16" t="s">
        <v>216</v>
      </c>
      <c r="B21" s="16" t="s">
        <v>215</v>
      </c>
      <c r="C21" s="24">
        <v>13</v>
      </c>
      <c r="D21" s="24"/>
      <c r="E21" s="24">
        <v>2</v>
      </c>
      <c r="F21" s="24">
        <f t="shared" si="0"/>
        <v>15</v>
      </c>
    </row>
    <row r="22" spans="1:6">
      <c r="A22" s="16" t="s">
        <v>217</v>
      </c>
      <c r="B22" s="16" t="s">
        <v>215</v>
      </c>
      <c r="C22" s="24">
        <v>90</v>
      </c>
      <c r="D22" s="24">
        <v>7</v>
      </c>
      <c r="E22" s="24">
        <v>4</v>
      </c>
      <c r="F22" s="24">
        <f t="shared" si="0"/>
        <v>101</v>
      </c>
    </row>
    <row r="23" spans="1:6">
      <c r="A23" s="16" t="s">
        <v>218</v>
      </c>
      <c r="B23" s="16" t="s">
        <v>215</v>
      </c>
      <c r="C23" s="24">
        <v>21</v>
      </c>
      <c r="D23" s="24"/>
      <c r="E23" s="24">
        <v>1</v>
      </c>
      <c r="F23" s="24">
        <f t="shared" si="0"/>
        <v>22</v>
      </c>
    </row>
    <row r="24" spans="1:6">
      <c r="A24" s="16" t="s">
        <v>219</v>
      </c>
      <c r="B24" s="16" t="s">
        <v>215</v>
      </c>
      <c r="C24" s="24">
        <v>54</v>
      </c>
      <c r="D24" s="24">
        <v>2</v>
      </c>
      <c r="E24" s="24">
        <v>1</v>
      </c>
      <c r="F24" s="24">
        <f t="shared" si="0"/>
        <v>57</v>
      </c>
    </row>
    <row r="25" spans="1:6">
      <c r="A25" s="16" t="s">
        <v>221</v>
      </c>
      <c r="B25" s="16" t="s">
        <v>220</v>
      </c>
      <c r="C25" s="24">
        <v>96</v>
      </c>
      <c r="D25" s="24">
        <v>1</v>
      </c>
      <c r="E25" s="24">
        <v>10</v>
      </c>
      <c r="F25" s="24">
        <f t="shared" si="0"/>
        <v>107</v>
      </c>
    </row>
    <row r="26" spans="1:6">
      <c r="A26" s="16" t="s">
        <v>223</v>
      </c>
      <c r="B26" s="16" t="s">
        <v>222</v>
      </c>
      <c r="C26" s="24">
        <v>120</v>
      </c>
      <c r="D26" s="24">
        <v>4</v>
      </c>
      <c r="E26" s="24">
        <v>62</v>
      </c>
      <c r="F26" s="24">
        <f t="shared" si="0"/>
        <v>186</v>
      </c>
    </row>
    <row r="27" spans="1:6">
      <c r="A27" s="16" t="s">
        <v>224</v>
      </c>
      <c r="B27" s="16" t="s">
        <v>222</v>
      </c>
      <c r="C27" s="24">
        <v>266</v>
      </c>
      <c r="D27" s="24">
        <v>22</v>
      </c>
      <c r="E27" s="24">
        <v>63</v>
      </c>
      <c r="F27" s="24">
        <f t="shared" si="0"/>
        <v>351</v>
      </c>
    </row>
    <row r="28" spans="1:6">
      <c r="A28" s="16" t="s">
        <v>226</v>
      </c>
      <c r="B28" s="16" t="s">
        <v>225</v>
      </c>
      <c r="C28" s="24">
        <v>46</v>
      </c>
      <c r="D28" s="24">
        <v>2</v>
      </c>
      <c r="E28" s="24">
        <v>5</v>
      </c>
      <c r="F28" s="24">
        <f t="shared" si="0"/>
        <v>53</v>
      </c>
    </row>
    <row r="29" spans="1:6">
      <c r="A29" s="16" t="s">
        <v>228</v>
      </c>
      <c r="B29" s="16" t="s">
        <v>227</v>
      </c>
      <c r="C29" s="24">
        <v>2</v>
      </c>
      <c r="D29" s="24">
        <v>1</v>
      </c>
      <c r="E29" s="24"/>
      <c r="F29" s="24">
        <f t="shared" si="0"/>
        <v>3</v>
      </c>
    </row>
    <row r="30" spans="1:6">
      <c r="A30" s="16" t="s">
        <v>231</v>
      </c>
      <c r="B30" s="16" t="s">
        <v>230</v>
      </c>
      <c r="C30" s="24">
        <v>24</v>
      </c>
      <c r="D30" s="24">
        <v>2</v>
      </c>
      <c r="E30" s="24">
        <v>5</v>
      </c>
      <c r="F30" s="24">
        <f t="shared" si="0"/>
        <v>31</v>
      </c>
    </row>
    <row r="31" spans="1:6">
      <c r="A31" s="16" t="s">
        <v>233</v>
      </c>
      <c r="B31" s="16" t="s">
        <v>232</v>
      </c>
      <c r="C31" s="24">
        <v>73</v>
      </c>
      <c r="D31" s="24">
        <v>3</v>
      </c>
      <c r="E31" s="24">
        <v>5</v>
      </c>
      <c r="F31" s="24">
        <f t="shared" si="0"/>
        <v>81</v>
      </c>
    </row>
    <row r="32" spans="1:6">
      <c r="A32" s="16" t="s">
        <v>235</v>
      </c>
      <c r="B32" s="16" t="s">
        <v>234</v>
      </c>
      <c r="C32" s="24">
        <v>140</v>
      </c>
      <c r="D32" s="24">
        <v>9</v>
      </c>
      <c r="E32" s="24">
        <v>15</v>
      </c>
      <c r="F32" s="24">
        <f t="shared" si="0"/>
        <v>164</v>
      </c>
    </row>
    <row r="33" spans="1:6">
      <c r="A33" s="16" t="s">
        <v>348</v>
      </c>
      <c r="B33" s="16" t="s">
        <v>234</v>
      </c>
      <c r="C33" s="24">
        <v>4</v>
      </c>
      <c r="D33" s="24"/>
      <c r="E33" s="24"/>
      <c r="F33" s="24">
        <f t="shared" si="0"/>
        <v>4</v>
      </c>
    </row>
    <row r="34" spans="1:6">
      <c r="A34" s="16" t="s">
        <v>236</v>
      </c>
      <c r="B34" s="16" t="s">
        <v>234</v>
      </c>
      <c r="C34" s="24">
        <v>1316</v>
      </c>
      <c r="D34" s="24">
        <v>121</v>
      </c>
      <c r="E34" s="24">
        <v>435</v>
      </c>
      <c r="F34" s="24">
        <f t="shared" si="0"/>
        <v>1872</v>
      </c>
    </row>
    <row r="35" spans="1:6">
      <c r="A35" s="16" t="s">
        <v>238</v>
      </c>
      <c r="B35" s="16" t="s">
        <v>237</v>
      </c>
      <c r="C35" s="24">
        <v>28</v>
      </c>
      <c r="D35" s="24">
        <v>3</v>
      </c>
      <c r="E35" s="24">
        <v>8</v>
      </c>
      <c r="F35" s="24">
        <f t="shared" si="0"/>
        <v>39</v>
      </c>
    </row>
    <row r="36" spans="1:6">
      <c r="A36" s="16" t="s">
        <v>242</v>
      </c>
      <c r="B36" s="16" t="s">
        <v>241</v>
      </c>
      <c r="C36" s="24">
        <v>39</v>
      </c>
      <c r="D36" s="24"/>
      <c r="E36" s="24">
        <v>6</v>
      </c>
      <c r="F36" s="24">
        <f t="shared" si="0"/>
        <v>45</v>
      </c>
    </row>
    <row r="37" spans="1:6">
      <c r="A37" s="16" t="s">
        <v>244</v>
      </c>
      <c r="B37" s="16" t="s">
        <v>243</v>
      </c>
      <c r="C37" s="24">
        <v>133</v>
      </c>
      <c r="D37" s="24">
        <v>7</v>
      </c>
      <c r="E37" s="24">
        <v>15</v>
      </c>
      <c r="F37" s="24">
        <f t="shared" si="0"/>
        <v>155</v>
      </c>
    </row>
    <row r="38" spans="1:6">
      <c r="A38" s="16" t="s">
        <v>349</v>
      </c>
      <c r="B38" s="16" t="s">
        <v>243</v>
      </c>
      <c r="C38" s="24">
        <v>203</v>
      </c>
      <c r="D38" s="24">
        <v>5</v>
      </c>
      <c r="E38" s="24">
        <v>19</v>
      </c>
      <c r="F38" s="24">
        <f t="shared" si="0"/>
        <v>227</v>
      </c>
    </row>
    <row r="39" spans="1:6">
      <c r="A39" s="16" t="s">
        <v>246</v>
      </c>
      <c r="B39" s="16" t="s">
        <v>245</v>
      </c>
      <c r="C39" s="24">
        <v>150</v>
      </c>
      <c r="D39" s="24">
        <v>1</v>
      </c>
      <c r="E39" s="24">
        <v>11</v>
      </c>
      <c r="F39" s="24">
        <f t="shared" si="0"/>
        <v>162</v>
      </c>
    </row>
    <row r="40" spans="1:6">
      <c r="A40" s="16" t="s">
        <v>350</v>
      </c>
      <c r="B40" s="16" t="s">
        <v>245</v>
      </c>
      <c r="C40" s="24">
        <v>13</v>
      </c>
      <c r="D40" s="24">
        <v>1</v>
      </c>
      <c r="E40" s="24">
        <v>1</v>
      </c>
      <c r="F40" s="24">
        <f t="shared" si="0"/>
        <v>15</v>
      </c>
    </row>
    <row r="41" spans="1:6">
      <c r="A41" s="35"/>
      <c r="B41" s="10" t="s">
        <v>262</v>
      </c>
      <c r="C41" s="38">
        <f>SUM(C5:C40)</f>
        <v>150777</v>
      </c>
      <c r="D41" s="38">
        <f>SUM(D5:D40)</f>
        <v>1637</v>
      </c>
      <c r="E41" s="38">
        <f>SUM(E5:E40)</f>
        <v>4717</v>
      </c>
      <c r="F41" s="38">
        <f>SUM(F5:F40)</f>
        <v>157131</v>
      </c>
    </row>
  </sheetData>
  <mergeCells count="1">
    <mergeCell ref="A2:E2"/>
  </mergeCells>
  <pageMargins left="0.7" right="0.7" top="0.75" bottom="0.75" header="0.3" footer="0.3"/>
  <pageSetup paperSize="9" scale="42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B00DD3-686E-4FE2-8D1F-E2A51ABA7F4F}">
  <sheetPr>
    <tabColor rgb="FFC00000"/>
    <pageSetUpPr fitToPage="1"/>
  </sheetPr>
  <dimension ref="A2:F40"/>
  <sheetViews>
    <sheetView showGridLines="0" zoomScaleNormal="100" workbookViewId="0">
      <selection activeCell="E9" sqref="E9"/>
    </sheetView>
  </sheetViews>
  <sheetFormatPr defaultRowHeight="14.5"/>
  <cols>
    <col min="1" max="1" width="79.1796875" bestFit="1" customWidth="1"/>
    <col min="2" max="2" width="38.54296875" bestFit="1" customWidth="1"/>
    <col min="3" max="3" width="21.54296875" bestFit="1" customWidth="1"/>
    <col min="4" max="4" width="31.453125" bestFit="1" customWidth="1"/>
    <col min="5" max="5" width="34" bestFit="1" customWidth="1"/>
    <col min="6" max="6" width="14.26953125" customWidth="1"/>
  </cols>
  <sheetData>
    <row r="2" spans="1:6" ht="15.75" customHeight="1" thickBot="1">
      <c r="A2" s="73" t="s">
        <v>344</v>
      </c>
      <c r="B2" s="73"/>
      <c r="C2" s="73"/>
      <c r="D2" s="73"/>
      <c r="E2" s="73"/>
      <c r="F2" s="73"/>
    </row>
    <row r="4" spans="1:6" ht="15" thickBot="1">
      <c r="A4" s="7" t="s">
        <v>271</v>
      </c>
      <c r="B4" s="7" t="s">
        <v>270</v>
      </c>
      <c r="C4" s="7" t="s">
        <v>2</v>
      </c>
      <c r="D4" s="7" t="s">
        <v>268</v>
      </c>
      <c r="E4" s="7" t="s">
        <v>269</v>
      </c>
      <c r="F4" s="7" t="s">
        <v>44</v>
      </c>
    </row>
    <row r="5" spans="1:6">
      <c r="A5" s="34" t="s">
        <v>215</v>
      </c>
      <c r="B5" s="3"/>
      <c r="C5" s="17">
        <v>582</v>
      </c>
      <c r="D5" s="17">
        <v>55</v>
      </c>
      <c r="E5" s="17">
        <v>68</v>
      </c>
      <c r="F5" s="17">
        <f t="shared" ref="F5:F39" si="0">SUM(C5:E5)</f>
        <v>705</v>
      </c>
    </row>
    <row r="6" spans="1:6">
      <c r="A6" s="16" t="s">
        <v>220</v>
      </c>
      <c r="B6" s="5"/>
      <c r="C6" s="6">
        <v>486</v>
      </c>
      <c r="D6" s="6">
        <v>102</v>
      </c>
      <c r="E6" s="6">
        <v>117</v>
      </c>
      <c r="F6" s="6">
        <f t="shared" si="0"/>
        <v>705</v>
      </c>
    </row>
    <row r="7" spans="1:6">
      <c r="A7" s="16" t="s">
        <v>222</v>
      </c>
      <c r="B7" s="5"/>
      <c r="C7" s="6">
        <v>22796</v>
      </c>
      <c r="D7" s="6">
        <v>435</v>
      </c>
      <c r="E7" s="6">
        <v>1574</v>
      </c>
      <c r="F7" s="6">
        <f t="shared" si="0"/>
        <v>24805</v>
      </c>
    </row>
    <row r="8" spans="1:6">
      <c r="A8" s="16" t="s">
        <v>225</v>
      </c>
      <c r="B8" s="5"/>
      <c r="C8" s="6">
        <v>12656</v>
      </c>
      <c r="D8" s="6">
        <v>157</v>
      </c>
      <c r="E8" s="6">
        <v>344</v>
      </c>
      <c r="F8" s="6">
        <f t="shared" si="0"/>
        <v>13157</v>
      </c>
    </row>
    <row r="9" spans="1:6">
      <c r="A9" s="16" t="s">
        <v>227</v>
      </c>
      <c r="B9" s="5"/>
      <c r="C9" s="6">
        <v>1186</v>
      </c>
      <c r="D9" s="6">
        <v>70</v>
      </c>
      <c r="E9" s="6">
        <v>246</v>
      </c>
      <c r="F9" s="6">
        <f t="shared" si="0"/>
        <v>1502</v>
      </c>
    </row>
    <row r="10" spans="1:6">
      <c r="A10" s="16" t="s">
        <v>229</v>
      </c>
      <c r="B10" s="5"/>
      <c r="C10" s="6">
        <v>1076</v>
      </c>
      <c r="D10" s="6">
        <v>46</v>
      </c>
      <c r="E10" s="6">
        <v>173</v>
      </c>
      <c r="F10" s="6">
        <f t="shared" si="0"/>
        <v>1295</v>
      </c>
    </row>
    <row r="11" spans="1:6">
      <c r="A11" s="16" t="s">
        <v>230</v>
      </c>
      <c r="B11" s="5"/>
      <c r="C11" s="6">
        <f>9644+85454</f>
        <v>95098</v>
      </c>
      <c r="D11" s="6">
        <v>44</v>
      </c>
      <c r="E11" s="6">
        <v>216</v>
      </c>
      <c r="F11" s="6">
        <f t="shared" si="0"/>
        <v>95358</v>
      </c>
    </row>
    <row r="12" spans="1:6">
      <c r="A12" s="16" t="s">
        <v>232</v>
      </c>
      <c r="B12" s="5"/>
      <c r="C12" s="6">
        <v>3193</v>
      </c>
      <c r="D12" s="6">
        <v>159</v>
      </c>
      <c r="E12" s="6">
        <v>365</v>
      </c>
      <c r="F12" s="6">
        <f t="shared" si="0"/>
        <v>3717</v>
      </c>
    </row>
    <row r="13" spans="1:6">
      <c r="A13" s="16" t="s">
        <v>234</v>
      </c>
      <c r="B13" s="5"/>
      <c r="C13" s="6">
        <v>881</v>
      </c>
      <c r="D13" s="6">
        <v>83</v>
      </c>
      <c r="E13" s="6">
        <v>100</v>
      </c>
      <c r="F13" s="6">
        <f t="shared" si="0"/>
        <v>1064</v>
      </c>
    </row>
    <row r="14" spans="1:6">
      <c r="A14" s="16" t="s">
        <v>237</v>
      </c>
      <c r="B14" s="5"/>
      <c r="C14" s="6">
        <v>120</v>
      </c>
      <c r="D14" s="6">
        <v>10</v>
      </c>
      <c r="E14" s="6">
        <v>17</v>
      </c>
      <c r="F14" s="6">
        <f t="shared" si="0"/>
        <v>147</v>
      </c>
    </row>
    <row r="15" spans="1:6">
      <c r="A15" s="16" t="s">
        <v>239</v>
      </c>
      <c r="B15" s="5"/>
      <c r="C15" s="6">
        <v>83</v>
      </c>
      <c r="D15" s="6">
        <v>19</v>
      </c>
      <c r="E15" s="6">
        <v>8</v>
      </c>
      <c r="F15" s="6">
        <f t="shared" si="0"/>
        <v>110</v>
      </c>
    </row>
    <row r="16" spans="1:6">
      <c r="A16" s="16" t="s">
        <v>240</v>
      </c>
      <c r="B16" s="5"/>
      <c r="C16" s="6">
        <v>84</v>
      </c>
      <c r="D16" s="6">
        <v>20</v>
      </c>
      <c r="E16" s="6">
        <v>28</v>
      </c>
      <c r="F16" s="6">
        <f t="shared" si="0"/>
        <v>132</v>
      </c>
    </row>
    <row r="17" spans="1:6">
      <c r="A17" s="16" t="s">
        <v>241</v>
      </c>
      <c r="B17" s="5"/>
      <c r="C17" s="6">
        <v>1431</v>
      </c>
      <c r="D17" s="6">
        <v>80</v>
      </c>
      <c r="E17" s="6">
        <v>193</v>
      </c>
      <c r="F17" s="6">
        <f t="shared" si="0"/>
        <v>1704</v>
      </c>
    </row>
    <row r="18" spans="1:6">
      <c r="A18" s="16" t="s">
        <v>245</v>
      </c>
      <c r="B18" s="5" t="s">
        <v>245</v>
      </c>
      <c r="C18" s="6">
        <v>394</v>
      </c>
      <c r="D18" s="6">
        <v>24</v>
      </c>
      <c r="E18" s="6">
        <v>58</v>
      </c>
      <c r="F18" s="6">
        <f t="shared" si="0"/>
        <v>476</v>
      </c>
    </row>
    <row r="19" spans="1:6">
      <c r="A19" s="16" t="s">
        <v>247</v>
      </c>
      <c r="B19" s="5" t="s">
        <v>247</v>
      </c>
      <c r="C19" s="6">
        <v>52</v>
      </c>
      <c r="D19" s="6"/>
      <c r="E19" s="6">
        <v>14</v>
      </c>
      <c r="F19" s="6">
        <f t="shared" si="0"/>
        <v>66</v>
      </c>
    </row>
    <row r="20" spans="1:6">
      <c r="A20" s="16" t="s">
        <v>216</v>
      </c>
      <c r="B20" s="5" t="s">
        <v>215</v>
      </c>
      <c r="C20" s="6">
        <v>7</v>
      </c>
      <c r="D20" s="6"/>
      <c r="E20" s="6">
        <v>2</v>
      </c>
      <c r="F20" s="6">
        <f t="shared" si="0"/>
        <v>9</v>
      </c>
    </row>
    <row r="21" spans="1:6">
      <c r="A21" s="16" t="s">
        <v>217</v>
      </c>
      <c r="B21" s="5" t="s">
        <v>215</v>
      </c>
      <c r="C21" s="6">
        <v>52</v>
      </c>
      <c r="D21" s="6">
        <v>7</v>
      </c>
      <c r="E21" s="6">
        <v>3</v>
      </c>
      <c r="F21" s="6">
        <f t="shared" si="0"/>
        <v>62</v>
      </c>
    </row>
    <row r="22" spans="1:6">
      <c r="A22" s="16" t="s">
        <v>218</v>
      </c>
      <c r="B22" s="5" t="s">
        <v>215</v>
      </c>
      <c r="C22" s="6">
        <v>21</v>
      </c>
      <c r="D22" s="6"/>
      <c r="E22" s="6">
        <v>1</v>
      </c>
      <c r="F22" s="6">
        <f t="shared" si="0"/>
        <v>22</v>
      </c>
    </row>
    <row r="23" spans="1:6">
      <c r="A23" s="16" t="s">
        <v>219</v>
      </c>
      <c r="B23" s="5" t="s">
        <v>215</v>
      </c>
      <c r="C23" s="6">
        <v>31</v>
      </c>
      <c r="D23" s="6">
        <v>2</v>
      </c>
      <c r="E23" s="6"/>
      <c r="F23" s="6">
        <f t="shared" si="0"/>
        <v>33</v>
      </c>
    </row>
    <row r="24" spans="1:6">
      <c r="A24" s="16" t="s">
        <v>221</v>
      </c>
      <c r="B24" s="5" t="s">
        <v>220</v>
      </c>
      <c r="C24" s="6">
        <v>48</v>
      </c>
      <c r="D24" s="6">
        <v>1</v>
      </c>
      <c r="E24" s="6">
        <v>8</v>
      </c>
      <c r="F24" s="6">
        <f t="shared" si="0"/>
        <v>57</v>
      </c>
    </row>
    <row r="25" spans="1:6">
      <c r="A25" s="16" t="s">
        <v>223</v>
      </c>
      <c r="B25" s="5" t="s">
        <v>222</v>
      </c>
      <c r="C25" s="6">
        <v>85</v>
      </c>
      <c r="D25" s="6">
        <v>4</v>
      </c>
      <c r="E25" s="6">
        <v>61</v>
      </c>
      <c r="F25" s="6">
        <f t="shared" si="0"/>
        <v>150</v>
      </c>
    </row>
    <row r="26" spans="1:6">
      <c r="A26" s="16" t="s">
        <v>224</v>
      </c>
      <c r="B26" s="5" t="s">
        <v>222</v>
      </c>
      <c r="C26" s="6">
        <v>194</v>
      </c>
      <c r="D26" s="6">
        <v>21</v>
      </c>
      <c r="E26" s="6">
        <v>39</v>
      </c>
      <c r="F26" s="6">
        <f t="shared" si="0"/>
        <v>254</v>
      </c>
    </row>
    <row r="27" spans="1:6">
      <c r="A27" s="16" t="s">
        <v>226</v>
      </c>
      <c r="B27" s="5" t="s">
        <v>225</v>
      </c>
      <c r="C27" s="6">
        <v>28</v>
      </c>
      <c r="D27" s="6">
        <v>2</v>
      </c>
      <c r="E27" s="6">
        <v>3</v>
      </c>
      <c r="F27" s="6">
        <f t="shared" si="0"/>
        <v>33</v>
      </c>
    </row>
    <row r="28" spans="1:6">
      <c r="A28" s="16" t="s">
        <v>228</v>
      </c>
      <c r="B28" s="5" t="s">
        <v>227</v>
      </c>
      <c r="C28" s="6">
        <v>2</v>
      </c>
      <c r="D28" s="6">
        <v>1</v>
      </c>
      <c r="E28" s="6"/>
      <c r="F28" s="6">
        <f t="shared" si="0"/>
        <v>3</v>
      </c>
    </row>
    <row r="29" spans="1:6">
      <c r="A29" s="16" t="s">
        <v>231</v>
      </c>
      <c r="B29" s="5" t="s">
        <v>230</v>
      </c>
      <c r="C29" s="6">
        <v>15</v>
      </c>
      <c r="D29" s="6"/>
      <c r="E29" s="6">
        <v>4</v>
      </c>
      <c r="F29" s="6">
        <f t="shared" si="0"/>
        <v>19</v>
      </c>
    </row>
    <row r="30" spans="1:6">
      <c r="A30" s="16" t="s">
        <v>233</v>
      </c>
      <c r="B30" s="5" t="s">
        <v>232</v>
      </c>
      <c r="C30" s="6">
        <v>54</v>
      </c>
      <c r="D30" s="6">
        <v>3</v>
      </c>
      <c r="E30" s="6">
        <v>5</v>
      </c>
      <c r="F30" s="6">
        <f t="shared" si="0"/>
        <v>62</v>
      </c>
    </row>
    <row r="31" spans="1:6">
      <c r="A31" s="16" t="s">
        <v>235</v>
      </c>
      <c r="B31" s="5" t="s">
        <v>234</v>
      </c>
      <c r="C31" s="6">
        <v>83</v>
      </c>
      <c r="D31" s="6">
        <v>9</v>
      </c>
      <c r="E31" s="6">
        <v>14</v>
      </c>
      <c r="F31" s="6">
        <f t="shared" si="0"/>
        <v>106</v>
      </c>
    </row>
    <row r="32" spans="1:6">
      <c r="A32" s="16" t="s">
        <v>348</v>
      </c>
      <c r="B32" s="5" t="s">
        <v>234</v>
      </c>
      <c r="C32" s="6">
        <v>3</v>
      </c>
      <c r="D32" s="6"/>
      <c r="E32" s="6"/>
      <c r="F32" s="6">
        <f t="shared" si="0"/>
        <v>3</v>
      </c>
    </row>
    <row r="33" spans="1:6">
      <c r="A33" s="16" t="s">
        <v>236</v>
      </c>
      <c r="B33" s="5" t="s">
        <v>234</v>
      </c>
      <c r="C33" s="6">
        <v>1085</v>
      </c>
      <c r="D33" s="6">
        <v>114</v>
      </c>
      <c r="E33" s="6">
        <v>362</v>
      </c>
      <c r="F33" s="6">
        <f t="shared" si="0"/>
        <v>1561</v>
      </c>
    </row>
    <row r="34" spans="1:6">
      <c r="A34" s="16" t="s">
        <v>238</v>
      </c>
      <c r="B34" s="5" t="s">
        <v>237</v>
      </c>
      <c r="C34" s="6">
        <v>19</v>
      </c>
      <c r="D34" s="6">
        <v>3</v>
      </c>
      <c r="E34" s="6">
        <v>5</v>
      </c>
      <c r="F34" s="6">
        <f t="shared" si="0"/>
        <v>27</v>
      </c>
    </row>
    <row r="35" spans="1:6">
      <c r="A35" s="16" t="s">
        <v>242</v>
      </c>
      <c r="B35" s="5" t="s">
        <v>241</v>
      </c>
      <c r="C35" s="6">
        <v>34</v>
      </c>
      <c r="D35" s="6"/>
      <c r="E35" s="6">
        <v>5</v>
      </c>
      <c r="F35" s="6">
        <f t="shared" si="0"/>
        <v>39</v>
      </c>
    </row>
    <row r="36" spans="1:6">
      <c r="A36" s="16" t="s">
        <v>244</v>
      </c>
      <c r="B36" s="5" t="s">
        <v>243</v>
      </c>
      <c r="C36" s="6">
        <v>97</v>
      </c>
      <c r="D36" s="6">
        <v>6</v>
      </c>
      <c r="E36" s="6">
        <v>11</v>
      </c>
      <c r="F36" s="6">
        <f t="shared" si="0"/>
        <v>114</v>
      </c>
    </row>
    <row r="37" spans="1:6">
      <c r="A37" s="16" t="s">
        <v>349</v>
      </c>
      <c r="B37" s="5" t="s">
        <v>243</v>
      </c>
      <c r="C37" s="6">
        <v>188</v>
      </c>
      <c r="D37" s="6">
        <v>5</v>
      </c>
      <c r="E37" s="6">
        <v>19</v>
      </c>
      <c r="F37" s="6">
        <f t="shared" si="0"/>
        <v>212</v>
      </c>
    </row>
    <row r="38" spans="1:6">
      <c r="A38" s="16" t="s">
        <v>246</v>
      </c>
      <c r="B38" s="5" t="s">
        <v>245</v>
      </c>
      <c r="C38" s="6">
        <v>125</v>
      </c>
      <c r="D38" s="6">
        <v>1</v>
      </c>
      <c r="E38" s="6">
        <v>11</v>
      </c>
      <c r="F38" s="6">
        <f t="shared" si="0"/>
        <v>137</v>
      </c>
    </row>
    <row r="39" spans="1:6">
      <c r="A39" s="16" t="s">
        <v>350</v>
      </c>
      <c r="B39" s="5" t="s">
        <v>245</v>
      </c>
      <c r="C39" s="6">
        <v>8</v>
      </c>
      <c r="D39" s="6">
        <v>1</v>
      </c>
      <c r="E39" s="6">
        <v>1</v>
      </c>
      <c r="F39" s="6">
        <f t="shared" si="0"/>
        <v>10</v>
      </c>
    </row>
    <row r="40" spans="1:6">
      <c r="C40" s="11">
        <f>SUM(C5:C39)</f>
        <v>142297</v>
      </c>
      <c r="D40" s="11">
        <f>SUM(D5:D39)</f>
        <v>1484</v>
      </c>
      <c r="E40" s="11">
        <f>SUM(E5:E39)</f>
        <v>4075</v>
      </c>
      <c r="F40" s="11">
        <f>SUM(F5:F39)</f>
        <v>147856</v>
      </c>
    </row>
  </sheetData>
  <mergeCells count="1">
    <mergeCell ref="A2:F2"/>
  </mergeCells>
  <pageMargins left="0.7" right="0.7" top="0.75" bottom="0.75" header="0.3" footer="0.3"/>
  <pageSetup paperSize="9" scale="42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E846F3-4B0E-4151-92C2-6545218D9E8D}">
  <sheetPr>
    <tabColor rgb="FFC00000"/>
    <pageSetUpPr fitToPage="1"/>
  </sheetPr>
  <dimension ref="A2:F40"/>
  <sheetViews>
    <sheetView showGridLines="0" zoomScaleNormal="100" workbookViewId="0">
      <selection activeCell="D26" sqref="D26"/>
    </sheetView>
  </sheetViews>
  <sheetFormatPr defaultRowHeight="14.5"/>
  <cols>
    <col min="1" max="1" width="79.1796875" bestFit="1" customWidth="1"/>
    <col min="2" max="2" width="38.54296875" bestFit="1" customWidth="1"/>
    <col min="3" max="3" width="21.54296875" bestFit="1" customWidth="1"/>
    <col min="4" max="4" width="31.453125" bestFit="1" customWidth="1"/>
    <col min="5" max="5" width="34" bestFit="1" customWidth="1"/>
    <col min="6" max="6" width="14.26953125" bestFit="1" customWidth="1"/>
  </cols>
  <sheetData>
    <row r="2" spans="1:6" ht="15.75" customHeight="1" thickBot="1">
      <c r="A2" s="73" t="s">
        <v>280</v>
      </c>
      <c r="B2" s="73"/>
      <c r="C2" s="73"/>
      <c r="D2" s="73"/>
      <c r="E2" s="73"/>
      <c r="F2" s="73"/>
    </row>
    <row r="4" spans="1:6" ht="15" thickBot="1">
      <c r="A4" s="7" t="s">
        <v>271</v>
      </c>
      <c r="B4" s="7" t="s">
        <v>270</v>
      </c>
      <c r="C4" s="7" t="s">
        <v>2</v>
      </c>
      <c r="D4" s="7" t="s">
        <v>268</v>
      </c>
      <c r="E4" s="7" t="s">
        <v>269</v>
      </c>
      <c r="F4" s="7" t="s">
        <v>44</v>
      </c>
    </row>
    <row r="5" spans="1:6">
      <c r="A5" s="34" t="s">
        <v>215</v>
      </c>
      <c r="B5" s="3"/>
      <c r="C5" s="17">
        <v>596</v>
      </c>
      <c r="D5" s="17">
        <v>19</v>
      </c>
      <c r="E5" s="17">
        <v>55</v>
      </c>
      <c r="F5" s="17">
        <f t="shared" ref="F5:F39" si="0">SUM(C5:E5)</f>
        <v>670</v>
      </c>
    </row>
    <row r="6" spans="1:6">
      <c r="A6" s="16" t="s">
        <v>220</v>
      </c>
      <c r="B6" s="5"/>
      <c r="C6" s="6">
        <v>538</v>
      </c>
      <c r="D6" s="6">
        <v>16</v>
      </c>
      <c r="E6" s="6">
        <v>79</v>
      </c>
      <c r="F6" s="6">
        <f t="shared" si="0"/>
        <v>633</v>
      </c>
    </row>
    <row r="7" spans="1:6">
      <c r="A7" s="16" t="s">
        <v>222</v>
      </c>
      <c r="B7" s="5"/>
      <c r="C7" s="6">
        <v>1965</v>
      </c>
      <c r="D7" s="6">
        <v>35</v>
      </c>
      <c r="E7" s="6">
        <v>88</v>
      </c>
      <c r="F7" s="6">
        <f t="shared" si="0"/>
        <v>2088</v>
      </c>
    </row>
    <row r="8" spans="1:6">
      <c r="A8" s="16" t="s">
        <v>225</v>
      </c>
      <c r="B8" s="5"/>
      <c r="C8" s="6">
        <v>1399</v>
      </c>
      <c r="D8" s="6">
        <v>19</v>
      </c>
      <c r="E8" s="6">
        <v>52</v>
      </c>
      <c r="F8" s="6">
        <f t="shared" si="0"/>
        <v>1470</v>
      </c>
    </row>
    <row r="9" spans="1:6">
      <c r="A9" s="16" t="s">
        <v>227</v>
      </c>
      <c r="B9" s="5"/>
      <c r="C9" s="6">
        <v>531</v>
      </c>
      <c r="D9" s="6">
        <v>11</v>
      </c>
      <c r="E9" s="6">
        <v>92</v>
      </c>
      <c r="F9" s="6">
        <f t="shared" si="0"/>
        <v>634</v>
      </c>
    </row>
    <row r="10" spans="1:6">
      <c r="A10" s="16" t="s">
        <v>229</v>
      </c>
      <c r="B10" s="5"/>
      <c r="C10" s="6">
        <v>346</v>
      </c>
      <c r="D10" s="6">
        <v>9</v>
      </c>
      <c r="E10" s="6">
        <v>29</v>
      </c>
      <c r="F10" s="6">
        <f t="shared" si="0"/>
        <v>384</v>
      </c>
    </row>
    <row r="11" spans="1:6">
      <c r="A11" s="16" t="s">
        <v>230</v>
      </c>
      <c r="B11" s="5"/>
      <c r="C11" s="6">
        <v>493</v>
      </c>
      <c r="D11" s="6">
        <v>6</v>
      </c>
      <c r="E11" s="6">
        <v>9</v>
      </c>
      <c r="F11" s="6">
        <f t="shared" si="0"/>
        <v>508</v>
      </c>
    </row>
    <row r="12" spans="1:6">
      <c r="A12" s="16" t="s">
        <v>232</v>
      </c>
      <c r="B12" s="5"/>
      <c r="C12" s="6">
        <v>412</v>
      </c>
      <c r="D12" s="6">
        <v>4</v>
      </c>
      <c r="E12" s="6">
        <v>32</v>
      </c>
      <c r="F12" s="6">
        <f t="shared" si="0"/>
        <v>448</v>
      </c>
    </row>
    <row r="13" spans="1:6">
      <c r="A13" s="16" t="s">
        <v>234</v>
      </c>
      <c r="B13" s="5"/>
      <c r="C13" s="67">
        <v>543</v>
      </c>
      <c r="D13" s="6">
        <v>2</v>
      </c>
      <c r="E13" s="6">
        <v>26</v>
      </c>
      <c r="F13" s="6">
        <f t="shared" si="0"/>
        <v>571</v>
      </c>
    </row>
    <row r="14" spans="1:6">
      <c r="A14" s="16" t="s">
        <v>237</v>
      </c>
      <c r="B14" s="5"/>
      <c r="C14" s="6">
        <v>74</v>
      </c>
      <c r="D14" s="6"/>
      <c r="E14" s="6">
        <v>2</v>
      </c>
      <c r="F14" s="6">
        <f t="shared" si="0"/>
        <v>76</v>
      </c>
    </row>
    <row r="15" spans="1:6">
      <c r="A15" s="16" t="s">
        <v>239</v>
      </c>
      <c r="B15" s="5"/>
      <c r="C15" s="6">
        <v>68</v>
      </c>
      <c r="D15" s="6">
        <v>3</v>
      </c>
      <c r="E15" s="6">
        <v>7</v>
      </c>
      <c r="F15" s="6">
        <f t="shared" si="0"/>
        <v>78</v>
      </c>
    </row>
    <row r="16" spans="1:6">
      <c r="A16" s="16" t="s">
        <v>240</v>
      </c>
      <c r="B16" s="5"/>
      <c r="C16" s="6">
        <v>112</v>
      </c>
      <c r="D16" s="6">
        <v>3</v>
      </c>
      <c r="E16" s="6">
        <v>9</v>
      </c>
      <c r="F16" s="6">
        <f t="shared" si="0"/>
        <v>124</v>
      </c>
    </row>
    <row r="17" spans="1:6">
      <c r="A17" s="16" t="s">
        <v>241</v>
      </c>
      <c r="B17" s="5"/>
      <c r="C17" s="6">
        <v>516</v>
      </c>
      <c r="D17" s="6">
        <v>7</v>
      </c>
      <c r="E17" s="6">
        <v>32</v>
      </c>
      <c r="F17" s="6">
        <f t="shared" si="0"/>
        <v>555</v>
      </c>
    </row>
    <row r="18" spans="1:6">
      <c r="A18" s="16" t="s">
        <v>243</v>
      </c>
      <c r="B18" s="5"/>
      <c r="C18" s="67">
        <v>6</v>
      </c>
      <c r="D18" s="6"/>
      <c r="E18" s="6"/>
      <c r="F18" s="6">
        <f t="shared" si="0"/>
        <v>6</v>
      </c>
    </row>
    <row r="19" spans="1:6">
      <c r="A19" s="16" t="s">
        <v>245</v>
      </c>
      <c r="B19" s="5"/>
      <c r="C19" s="6">
        <v>201</v>
      </c>
      <c r="D19" s="6">
        <v>7</v>
      </c>
      <c r="E19" s="6">
        <v>14</v>
      </c>
      <c r="F19" s="6">
        <f t="shared" si="0"/>
        <v>222</v>
      </c>
    </row>
    <row r="20" spans="1:6">
      <c r="A20" s="16" t="s">
        <v>247</v>
      </c>
      <c r="B20" s="5"/>
      <c r="C20" s="6">
        <v>28</v>
      </c>
      <c r="D20" s="6">
        <v>1</v>
      </c>
      <c r="E20" s="6">
        <v>2</v>
      </c>
      <c r="F20" s="6">
        <f t="shared" si="0"/>
        <v>31</v>
      </c>
    </row>
    <row r="21" spans="1:6">
      <c r="A21" s="16" t="s">
        <v>216</v>
      </c>
      <c r="B21" s="5" t="s">
        <v>215</v>
      </c>
      <c r="C21" s="6">
        <v>6</v>
      </c>
      <c r="D21" s="6"/>
      <c r="E21" s="6"/>
      <c r="F21" s="6">
        <f t="shared" si="0"/>
        <v>6</v>
      </c>
    </row>
    <row r="22" spans="1:6">
      <c r="A22" s="16" t="s">
        <v>217</v>
      </c>
      <c r="B22" s="5" t="s">
        <v>215</v>
      </c>
      <c r="C22" s="6">
        <v>38</v>
      </c>
      <c r="D22" s="6"/>
      <c r="E22" s="6">
        <v>1</v>
      </c>
      <c r="F22" s="6">
        <f t="shared" si="0"/>
        <v>39</v>
      </c>
    </row>
    <row r="23" spans="1:6">
      <c r="A23" s="16" t="s">
        <v>218</v>
      </c>
      <c r="B23" s="5" t="s">
        <v>215</v>
      </c>
      <c r="C23" s="6"/>
      <c r="D23" s="6"/>
      <c r="E23" s="6"/>
      <c r="F23" s="6">
        <f t="shared" si="0"/>
        <v>0</v>
      </c>
    </row>
    <row r="24" spans="1:6">
      <c r="A24" s="16" t="s">
        <v>219</v>
      </c>
      <c r="B24" s="5" t="s">
        <v>215</v>
      </c>
      <c r="C24" s="6">
        <v>23</v>
      </c>
      <c r="D24" s="6"/>
      <c r="E24" s="6">
        <v>1</v>
      </c>
      <c r="F24" s="6">
        <f t="shared" si="0"/>
        <v>24</v>
      </c>
    </row>
    <row r="25" spans="1:6">
      <c r="A25" s="16" t="s">
        <v>221</v>
      </c>
      <c r="B25" s="5" t="s">
        <v>220</v>
      </c>
      <c r="C25" s="6">
        <v>48</v>
      </c>
      <c r="D25" s="6"/>
      <c r="E25" s="6">
        <v>2</v>
      </c>
      <c r="F25" s="6">
        <f t="shared" si="0"/>
        <v>50</v>
      </c>
    </row>
    <row r="26" spans="1:6">
      <c r="A26" s="16" t="s">
        <v>223</v>
      </c>
      <c r="B26" s="5" t="s">
        <v>222</v>
      </c>
      <c r="C26" s="68">
        <v>35</v>
      </c>
      <c r="D26" s="6"/>
      <c r="E26" s="6">
        <v>1</v>
      </c>
      <c r="F26" s="6">
        <f t="shared" si="0"/>
        <v>36</v>
      </c>
    </row>
    <row r="27" spans="1:6">
      <c r="A27" s="16" t="s">
        <v>224</v>
      </c>
      <c r="B27" s="5" t="s">
        <v>222</v>
      </c>
      <c r="C27" s="6">
        <v>72</v>
      </c>
      <c r="D27" s="6">
        <v>1</v>
      </c>
      <c r="E27" s="6">
        <v>24</v>
      </c>
      <c r="F27" s="6">
        <f t="shared" si="0"/>
        <v>97</v>
      </c>
    </row>
    <row r="28" spans="1:6">
      <c r="A28" s="16" t="s">
        <v>226</v>
      </c>
      <c r="B28" s="5" t="s">
        <v>225</v>
      </c>
      <c r="C28" s="6">
        <v>18</v>
      </c>
      <c r="D28" s="6"/>
      <c r="E28" s="6">
        <v>2</v>
      </c>
      <c r="F28" s="6">
        <f t="shared" si="0"/>
        <v>20</v>
      </c>
    </row>
    <row r="29" spans="1:6">
      <c r="A29" s="16" t="s">
        <v>231</v>
      </c>
      <c r="B29" s="5" t="s">
        <v>230</v>
      </c>
      <c r="C29" s="6">
        <v>9</v>
      </c>
      <c r="D29" s="6">
        <v>2</v>
      </c>
      <c r="E29" s="6">
        <v>1</v>
      </c>
      <c r="F29" s="6">
        <f t="shared" si="0"/>
        <v>12</v>
      </c>
    </row>
    <row r="30" spans="1:6">
      <c r="A30" s="16" t="s">
        <v>233</v>
      </c>
      <c r="B30" s="5" t="s">
        <v>232</v>
      </c>
      <c r="C30" s="6">
        <v>19</v>
      </c>
      <c r="D30" s="6"/>
      <c r="E30" s="6"/>
      <c r="F30" s="6">
        <f t="shared" si="0"/>
        <v>19</v>
      </c>
    </row>
    <row r="31" spans="1:6">
      <c r="A31" s="16" t="s">
        <v>235</v>
      </c>
      <c r="B31" s="5" t="s">
        <v>234</v>
      </c>
      <c r="C31" s="6">
        <v>57</v>
      </c>
      <c r="D31" s="6"/>
      <c r="E31" s="6">
        <v>1</v>
      </c>
      <c r="F31" s="6">
        <f t="shared" si="0"/>
        <v>58</v>
      </c>
    </row>
    <row r="32" spans="1:6">
      <c r="A32" s="16" t="s">
        <v>348</v>
      </c>
      <c r="B32" s="5" t="s">
        <v>234</v>
      </c>
      <c r="C32" s="6">
        <v>1</v>
      </c>
      <c r="D32" s="6"/>
      <c r="E32" s="6"/>
      <c r="F32" s="6">
        <f t="shared" si="0"/>
        <v>1</v>
      </c>
    </row>
    <row r="33" spans="1:6">
      <c r="A33" s="16" t="s">
        <v>236</v>
      </c>
      <c r="B33" s="5" t="s">
        <v>234</v>
      </c>
      <c r="C33" s="6">
        <v>231</v>
      </c>
      <c r="D33" s="6">
        <v>7</v>
      </c>
      <c r="E33" s="6">
        <v>73</v>
      </c>
      <c r="F33" s="6">
        <f t="shared" si="0"/>
        <v>311</v>
      </c>
    </row>
    <row r="34" spans="1:6">
      <c r="A34" s="16" t="s">
        <v>238</v>
      </c>
      <c r="B34" s="5" t="s">
        <v>237</v>
      </c>
      <c r="C34" s="6">
        <v>9</v>
      </c>
      <c r="D34" s="6"/>
      <c r="E34" s="6">
        <v>3</v>
      </c>
      <c r="F34" s="6">
        <f t="shared" si="0"/>
        <v>12</v>
      </c>
    </row>
    <row r="35" spans="1:6">
      <c r="A35" s="16" t="s">
        <v>242</v>
      </c>
      <c r="B35" s="5" t="s">
        <v>241</v>
      </c>
      <c r="C35" s="6">
        <v>5</v>
      </c>
      <c r="D35" s="6"/>
      <c r="E35" s="6">
        <v>1</v>
      </c>
      <c r="F35" s="6">
        <f t="shared" si="0"/>
        <v>6</v>
      </c>
    </row>
    <row r="36" spans="1:6">
      <c r="A36" s="16" t="s">
        <v>244</v>
      </c>
      <c r="B36" s="5" t="s">
        <v>243</v>
      </c>
      <c r="C36" s="6">
        <v>36</v>
      </c>
      <c r="D36" s="6">
        <v>1</v>
      </c>
      <c r="E36" s="6">
        <v>4</v>
      </c>
      <c r="F36" s="6">
        <f t="shared" si="0"/>
        <v>41</v>
      </c>
    </row>
    <row r="37" spans="1:6">
      <c r="A37" s="16" t="s">
        <v>349</v>
      </c>
      <c r="B37" s="5" t="s">
        <v>243</v>
      </c>
      <c r="C37" s="6">
        <v>15</v>
      </c>
      <c r="D37" s="6"/>
      <c r="E37" s="6"/>
      <c r="F37" s="6">
        <f t="shared" si="0"/>
        <v>15</v>
      </c>
    </row>
    <row r="38" spans="1:6">
      <c r="A38" s="16" t="s">
        <v>246</v>
      </c>
      <c r="B38" s="5" t="s">
        <v>245</v>
      </c>
      <c r="C38" s="6">
        <v>25</v>
      </c>
      <c r="D38" s="6"/>
      <c r="E38" s="6"/>
      <c r="F38" s="6">
        <f t="shared" si="0"/>
        <v>25</v>
      </c>
    </row>
    <row r="39" spans="1:6">
      <c r="A39" s="16" t="s">
        <v>350</v>
      </c>
      <c r="B39" s="5" t="s">
        <v>245</v>
      </c>
      <c r="C39" s="6">
        <v>5</v>
      </c>
      <c r="D39" s="6"/>
      <c r="E39" s="6"/>
      <c r="F39" s="6">
        <f t="shared" si="0"/>
        <v>5</v>
      </c>
    </row>
    <row r="40" spans="1:6">
      <c r="C40" s="11">
        <f>SUM(C5:C39)</f>
        <v>8480</v>
      </c>
      <c r="D40" s="11">
        <f>SUM(D5:D39)</f>
        <v>153</v>
      </c>
      <c r="E40" s="11">
        <f>SUM(E5:E39)</f>
        <v>642</v>
      </c>
      <c r="F40" s="11">
        <f>SUM(F5:F39)</f>
        <v>9275</v>
      </c>
    </row>
  </sheetData>
  <mergeCells count="1">
    <mergeCell ref="A2:F2"/>
  </mergeCells>
  <pageMargins left="0.7" right="0.7" top="0.75" bottom="0.75" header="0.3" footer="0.3"/>
  <pageSetup paperSize="9" scale="42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B93F0A-4581-4E11-B773-A5E6482283B4}">
  <sheetPr>
    <tabColor rgb="FFC00000"/>
    <pageSetUpPr fitToPage="1"/>
  </sheetPr>
  <dimension ref="A2:M223"/>
  <sheetViews>
    <sheetView showGridLines="0" workbookViewId="0">
      <pane ySplit="5" topLeftCell="A193" activePane="bottomLeft" state="frozen"/>
      <selection pane="bottomLeft" activeCell="A5" sqref="A5"/>
    </sheetView>
  </sheetViews>
  <sheetFormatPr defaultRowHeight="14.5"/>
  <cols>
    <col min="1" max="1" width="20.26953125" style="14" bestFit="1" customWidth="1"/>
    <col min="2" max="2" width="20" style="33" bestFit="1" customWidth="1"/>
    <col min="3" max="3" width="26.453125" style="14" bestFit="1" customWidth="1"/>
    <col min="4" max="4" width="6.54296875" style="22" bestFit="1" customWidth="1"/>
    <col min="5" max="5" width="4.81640625" style="22" bestFit="1" customWidth="1"/>
    <col min="6" max="6" width="5.54296875" style="22" bestFit="1" customWidth="1"/>
    <col min="7" max="7" width="5.7265625" style="22" bestFit="1" customWidth="1"/>
    <col min="8" max="12" width="5.54296875" style="22" bestFit="1" customWidth="1"/>
    <col min="13" max="13" width="16.453125" style="22" bestFit="1" customWidth="1"/>
  </cols>
  <sheetData>
    <row r="2" spans="1:13" ht="15" thickBot="1">
      <c r="A2" s="73" t="s">
        <v>281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</row>
    <row r="5" spans="1:13" s="4" customFormat="1" ht="12" thickBot="1">
      <c r="A5" s="15" t="s">
        <v>3</v>
      </c>
      <c r="B5" s="15" t="s">
        <v>0</v>
      </c>
      <c r="C5" s="15" t="s">
        <v>1</v>
      </c>
      <c r="D5" s="8" t="s">
        <v>253</v>
      </c>
      <c r="E5" s="8" t="s">
        <v>254</v>
      </c>
      <c r="F5" s="8" t="s">
        <v>255</v>
      </c>
      <c r="G5" s="8" t="s">
        <v>256</v>
      </c>
      <c r="H5" s="8" t="s">
        <v>257</v>
      </c>
      <c r="I5" s="8" t="s">
        <v>258</v>
      </c>
      <c r="J5" s="8" t="s">
        <v>259</v>
      </c>
      <c r="K5" s="8" t="s">
        <v>260</v>
      </c>
      <c r="L5" s="8" t="s">
        <v>261</v>
      </c>
      <c r="M5" s="8" t="s">
        <v>252</v>
      </c>
    </row>
    <row r="6" spans="1:13">
      <c r="A6" s="34" t="s">
        <v>45</v>
      </c>
      <c r="B6" s="39" t="s">
        <v>41</v>
      </c>
      <c r="C6" s="34" t="s">
        <v>4</v>
      </c>
      <c r="D6" s="9">
        <v>46</v>
      </c>
      <c r="E6" s="9">
        <v>13</v>
      </c>
      <c r="F6" s="9">
        <v>11</v>
      </c>
      <c r="G6" s="9">
        <v>34</v>
      </c>
      <c r="H6" s="9">
        <v>19</v>
      </c>
      <c r="I6" s="9">
        <v>3</v>
      </c>
      <c r="J6" s="9"/>
      <c r="K6" s="9"/>
      <c r="L6" s="9"/>
      <c r="M6" s="9">
        <f>SUM(D6:L6)</f>
        <v>126</v>
      </c>
    </row>
    <row r="7" spans="1:13">
      <c r="A7" s="16" t="s">
        <v>45</v>
      </c>
      <c r="B7" s="31" t="s">
        <v>41</v>
      </c>
      <c r="C7" s="16" t="s">
        <v>5</v>
      </c>
      <c r="D7" s="12">
        <v>1909</v>
      </c>
      <c r="E7" s="12">
        <v>651</v>
      </c>
      <c r="F7" s="12">
        <v>324</v>
      </c>
      <c r="G7" s="12">
        <v>901</v>
      </c>
      <c r="H7" s="12">
        <v>531</v>
      </c>
      <c r="I7" s="12">
        <v>180</v>
      </c>
      <c r="J7" s="12">
        <v>364</v>
      </c>
      <c r="K7" s="12">
        <v>133</v>
      </c>
      <c r="L7" s="12">
        <v>1</v>
      </c>
      <c r="M7" s="12">
        <f t="shared" ref="M7:M70" si="0">SUM(D7:L7)</f>
        <v>4994</v>
      </c>
    </row>
    <row r="8" spans="1:13">
      <c r="A8" s="16" t="s">
        <v>45</v>
      </c>
      <c r="B8" s="31" t="s">
        <v>41</v>
      </c>
      <c r="C8" s="16" t="s">
        <v>6</v>
      </c>
      <c r="D8" s="12">
        <v>3</v>
      </c>
      <c r="E8" s="12"/>
      <c r="F8" s="12"/>
      <c r="G8" s="12">
        <v>5</v>
      </c>
      <c r="H8" s="12">
        <v>1</v>
      </c>
      <c r="I8" s="12">
        <v>2</v>
      </c>
      <c r="J8" s="12"/>
      <c r="K8" s="12"/>
      <c r="L8" s="12"/>
      <c r="M8" s="12">
        <f t="shared" si="0"/>
        <v>11</v>
      </c>
    </row>
    <row r="9" spans="1:13">
      <c r="A9" s="16" t="s">
        <v>45</v>
      </c>
      <c r="B9" s="31" t="s">
        <v>41</v>
      </c>
      <c r="C9" s="16" t="s">
        <v>7</v>
      </c>
      <c r="D9" s="12">
        <v>71</v>
      </c>
      <c r="E9" s="12">
        <v>33</v>
      </c>
      <c r="F9" s="12">
        <v>10</v>
      </c>
      <c r="G9" s="12">
        <v>53</v>
      </c>
      <c r="H9" s="12">
        <v>24</v>
      </c>
      <c r="I9" s="12">
        <v>9</v>
      </c>
      <c r="J9" s="12">
        <v>18</v>
      </c>
      <c r="K9" s="12">
        <v>1</v>
      </c>
      <c r="L9" s="12"/>
      <c r="M9" s="12">
        <f t="shared" si="0"/>
        <v>219</v>
      </c>
    </row>
    <row r="10" spans="1:13">
      <c r="A10" s="16" t="s">
        <v>45</v>
      </c>
      <c r="B10" s="31" t="s">
        <v>41</v>
      </c>
      <c r="C10" s="16" t="s">
        <v>8</v>
      </c>
      <c r="D10" s="12">
        <v>48</v>
      </c>
      <c r="E10" s="12">
        <v>23</v>
      </c>
      <c r="F10" s="12">
        <v>14</v>
      </c>
      <c r="G10" s="12">
        <v>44</v>
      </c>
      <c r="H10" s="12">
        <v>21</v>
      </c>
      <c r="I10" s="12">
        <v>7</v>
      </c>
      <c r="J10" s="12">
        <v>19</v>
      </c>
      <c r="K10" s="12">
        <v>3</v>
      </c>
      <c r="L10" s="12"/>
      <c r="M10" s="12">
        <f t="shared" si="0"/>
        <v>179</v>
      </c>
    </row>
    <row r="11" spans="1:13">
      <c r="A11" s="16" t="s">
        <v>45</v>
      </c>
      <c r="B11" s="31" t="s">
        <v>41</v>
      </c>
      <c r="C11" s="16" t="s">
        <v>9</v>
      </c>
      <c r="D11" s="12">
        <v>35</v>
      </c>
      <c r="E11" s="12">
        <v>17</v>
      </c>
      <c r="F11" s="12">
        <v>10</v>
      </c>
      <c r="G11" s="12">
        <v>65</v>
      </c>
      <c r="H11" s="12">
        <v>30</v>
      </c>
      <c r="I11" s="12">
        <v>22</v>
      </c>
      <c r="J11" s="12">
        <v>54</v>
      </c>
      <c r="K11" s="12">
        <v>19</v>
      </c>
      <c r="L11" s="12"/>
      <c r="M11" s="12">
        <f t="shared" si="0"/>
        <v>252</v>
      </c>
    </row>
    <row r="12" spans="1:13">
      <c r="A12" s="16" t="s">
        <v>45</v>
      </c>
      <c r="B12" s="31" t="s">
        <v>41</v>
      </c>
      <c r="C12" s="16" t="s">
        <v>10</v>
      </c>
      <c r="D12" s="12">
        <v>2</v>
      </c>
      <c r="E12" s="12"/>
      <c r="F12" s="12"/>
      <c r="G12" s="12"/>
      <c r="H12" s="12">
        <v>1</v>
      </c>
      <c r="I12" s="12"/>
      <c r="J12" s="12">
        <v>2</v>
      </c>
      <c r="K12" s="12"/>
      <c r="L12" s="12"/>
      <c r="M12" s="12">
        <f t="shared" si="0"/>
        <v>5</v>
      </c>
    </row>
    <row r="13" spans="1:13">
      <c r="A13" s="16" t="s">
        <v>45</v>
      </c>
      <c r="B13" s="31" t="s">
        <v>41</v>
      </c>
      <c r="C13" s="16" t="s">
        <v>11</v>
      </c>
      <c r="D13" s="12">
        <v>5</v>
      </c>
      <c r="E13" s="12">
        <v>3</v>
      </c>
      <c r="F13" s="12"/>
      <c r="G13" s="12">
        <v>4</v>
      </c>
      <c r="H13" s="12"/>
      <c r="I13" s="12">
        <v>1</v>
      </c>
      <c r="J13" s="12">
        <v>1</v>
      </c>
      <c r="K13" s="12"/>
      <c r="L13" s="12"/>
      <c r="M13" s="12">
        <f t="shared" si="0"/>
        <v>14</v>
      </c>
    </row>
    <row r="14" spans="1:13">
      <c r="A14" s="16" t="s">
        <v>45</v>
      </c>
      <c r="B14" s="31" t="s">
        <v>41</v>
      </c>
      <c r="C14" s="16" t="s">
        <v>12</v>
      </c>
      <c r="D14" s="12">
        <v>44</v>
      </c>
      <c r="E14" s="12">
        <v>18</v>
      </c>
      <c r="F14" s="12">
        <v>23</v>
      </c>
      <c r="G14" s="12">
        <v>18</v>
      </c>
      <c r="H14" s="12">
        <v>15</v>
      </c>
      <c r="I14" s="12">
        <v>3</v>
      </c>
      <c r="J14" s="12">
        <v>13</v>
      </c>
      <c r="K14" s="12">
        <v>7</v>
      </c>
      <c r="L14" s="12"/>
      <c r="M14" s="12">
        <f t="shared" si="0"/>
        <v>141</v>
      </c>
    </row>
    <row r="15" spans="1:13">
      <c r="A15" s="16" t="s">
        <v>45</v>
      </c>
      <c r="B15" s="31" t="s">
        <v>41</v>
      </c>
      <c r="C15" s="16" t="s">
        <v>13</v>
      </c>
      <c r="D15" s="12">
        <v>23</v>
      </c>
      <c r="E15" s="12">
        <v>12</v>
      </c>
      <c r="F15" s="12">
        <v>3</v>
      </c>
      <c r="G15" s="12">
        <v>29</v>
      </c>
      <c r="H15" s="12">
        <v>11</v>
      </c>
      <c r="I15" s="12">
        <v>2</v>
      </c>
      <c r="J15" s="12">
        <v>2</v>
      </c>
      <c r="K15" s="12">
        <v>1</v>
      </c>
      <c r="L15" s="12"/>
      <c r="M15" s="12">
        <f t="shared" si="0"/>
        <v>83</v>
      </c>
    </row>
    <row r="16" spans="1:13">
      <c r="A16" s="16" t="s">
        <v>45</v>
      </c>
      <c r="B16" s="31" t="s">
        <v>41</v>
      </c>
      <c r="C16" s="16" t="s">
        <v>14</v>
      </c>
      <c r="D16" s="12">
        <v>12</v>
      </c>
      <c r="E16" s="12">
        <v>3</v>
      </c>
      <c r="F16" s="12">
        <v>3</v>
      </c>
      <c r="G16" s="12">
        <v>4</v>
      </c>
      <c r="H16" s="12">
        <v>5</v>
      </c>
      <c r="I16" s="12">
        <v>4</v>
      </c>
      <c r="J16" s="12">
        <v>9</v>
      </c>
      <c r="K16" s="12">
        <v>1</v>
      </c>
      <c r="L16" s="12"/>
      <c r="M16" s="12">
        <f t="shared" si="0"/>
        <v>41</v>
      </c>
    </row>
    <row r="17" spans="1:13">
      <c r="A17" s="16" t="s">
        <v>45</v>
      </c>
      <c r="B17" s="31" t="s">
        <v>41</v>
      </c>
      <c r="C17" s="16" t="s">
        <v>15</v>
      </c>
      <c r="D17" s="12">
        <v>37</v>
      </c>
      <c r="E17" s="12">
        <v>16</v>
      </c>
      <c r="F17" s="12">
        <v>4</v>
      </c>
      <c r="G17" s="12">
        <v>20</v>
      </c>
      <c r="H17" s="12">
        <v>11</v>
      </c>
      <c r="I17" s="12">
        <v>6</v>
      </c>
      <c r="J17" s="12">
        <v>11</v>
      </c>
      <c r="K17" s="12">
        <v>1</v>
      </c>
      <c r="L17" s="12"/>
      <c r="M17" s="12">
        <f t="shared" si="0"/>
        <v>106</v>
      </c>
    </row>
    <row r="18" spans="1:13">
      <c r="A18" s="16" t="s">
        <v>45</v>
      </c>
      <c r="B18" s="31" t="s">
        <v>41</v>
      </c>
      <c r="C18" s="16" t="s">
        <v>16</v>
      </c>
      <c r="D18" s="12">
        <v>4</v>
      </c>
      <c r="E18" s="12">
        <v>1</v>
      </c>
      <c r="F18" s="12"/>
      <c r="G18" s="12"/>
      <c r="H18" s="12"/>
      <c r="I18" s="12"/>
      <c r="J18" s="12"/>
      <c r="K18" s="12"/>
      <c r="L18" s="12"/>
      <c r="M18" s="12">
        <f t="shared" si="0"/>
        <v>5</v>
      </c>
    </row>
    <row r="19" spans="1:13">
      <c r="A19" s="16" t="s">
        <v>45</v>
      </c>
      <c r="B19" s="31" t="s">
        <v>41</v>
      </c>
      <c r="C19" s="16" t="s">
        <v>17</v>
      </c>
      <c r="D19" s="12">
        <v>6</v>
      </c>
      <c r="E19" s="12">
        <v>2</v>
      </c>
      <c r="F19" s="12">
        <v>1</v>
      </c>
      <c r="G19" s="12">
        <v>1</v>
      </c>
      <c r="H19" s="12"/>
      <c r="I19" s="12"/>
      <c r="J19" s="12"/>
      <c r="K19" s="12"/>
      <c r="L19" s="12"/>
      <c r="M19" s="12">
        <f t="shared" si="0"/>
        <v>10</v>
      </c>
    </row>
    <row r="20" spans="1:13">
      <c r="A20" s="16" t="s">
        <v>45</v>
      </c>
      <c r="B20" s="31" t="s">
        <v>41</v>
      </c>
      <c r="C20" s="16" t="s">
        <v>18</v>
      </c>
      <c r="D20" s="12">
        <v>2</v>
      </c>
      <c r="E20" s="12"/>
      <c r="F20" s="12">
        <v>1</v>
      </c>
      <c r="G20" s="12">
        <v>2</v>
      </c>
      <c r="H20" s="12">
        <v>1</v>
      </c>
      <c r="I20" s="12">
        <v>2</v>
      </c>
      <c r="J20" s="12"/>
      <c r="K20" s="12">
        <v>1</v>
      </c>
      <c r="L20" s="12"/>
      <c r="M20" s="12">
        <f t="shared" si="0"/>
        <v>9</v>
      </c>
    </row>
    <row r="21" spans="1:13">
      <c r="A21" s="16" t="s">
        <v>45</v>
      </c>
      <c r="B21" s="31" t="s">
        <v>41</v>
      </c>
      <c r="C21" s="16" t="s">
        <v>19</v>
      </c>
      <c r="D21" s="12">
        <v>1</v>
      </c>
      <c r="E21" s="12">
        <v>1</v>
      </c>
      <c r="F21" s="12"/>
      <c r="G21" s="12">
        <v>2</v>
      </c>
      <c r="H21" s="12">
        <v>3</v>
      </c>
      <c r="I21" s="12"/>
      <c r="J21" s="12"/>
      <c r="K21" s="12"/>
      <c r="L21" s="12"/>
      <c r="M21" s="12">
        <f t="shared" si="0"/>
        <v>7</v>
      </c>
    </row>
    <row r="22" spans="1:13">
      <c r="A22" s="16" t="s">
        <v>45</v>
      </c>
      <c r="B22" s="31" t="s">
        <v>41</v>
      </c>
      <c r="C22" s="16" t="s">
        <v>20</v>
      </c>
      <c r="D22" s="12">
        <v>11</v>
      </c>
      <c r="E22" s="12">
        <v>2</v>
      </c>
      <c r="F22" s="12">
        <v>2</v>
      </c>
      <c r="G22" s="12">
        <v>7</v>
      </c>
      <c r="H22" s="12">
        <v>2</v>
      </c>
      <c r="I22" s="12">
        <v>1</v>
      </c>
      <c r="J22" s="12">
        <v>3</v>
      </c>
      <c r="K22" s="12"/>
      <c r="L22" s="12"/>
      <c r="M22" s="12">
        <f t="shared" si="0"/>
        <v>28</v>
      </c>
    </row>
    <row r="23" spans="1:13">
      <c r="A23" s="16" t="s">
        <v>45</v>
      </c>
      <c r="B23" s="31" t="s">
        <v>41</v>
      </c>
      <c r="C23" s="16" t="s">
        <v>21</v>
      </c>
      <c r="D23" s="12">
        <v>11</v>
      </c>
      <c r="E23" s="12">
        <v>3</v>
      </c>
      <c r="F23" s="12"/>
      <c r="G23" s="12">
        <v>2</v>
      </c>
      <c r="H23" s="12">
        <v>1</v>
      </c>
      <c r="I23" s="12"/>
      <c r="J23" s="12">
        <v>1</v>
      </c>
      <c r="K23" s="12"/>
      <c r="L23" s="12"/>
      <c r="M23" s="12">
        <f t="shared" si="0"/>
        <v>18</v>
      </c>
    </row>
    <row r="24" spans="1:13">
      <c r="A24" s="16" t="s">
        <v>45</v>
      </c>
      <c r="B24" s="31" t="s">
        <v>41</v>
      </c>
      <c r="C24" s="16" t="s">
        <v>22</v>
      </c>
      <c r="D24" s="12">
        <v>1</v>
      </c>
      <c r="E24" s="12">
        <v>3</v>
      </c>
      <c r="F24" s="12"/>
      <c r="G24" s="12"/>
      <c r="H24" s="12"/>
      <c r="I24" s="12"/>
      <c r="J24" s="12"/>
      <c r="K24" s="12"/>
      <c r="L24" s="12"/>
      <c r="M24" s="12">
        <f t="shared" si="0"/>
        <v>4</v>
      </c>
    </row>
    <row r="25" spans="1:13">
      <c r="A25" s="16" t="s">
        <v>45</v>
      </c>
      <c r="B25" s="31" t="s">
        <v>41</v>
      </c>
      <c r="C25" s="16" t="s">
        <v>23</v>
      </c>
      <c r="D25" s="12">
        <v>37</v>
      </c>
      <c r="E25" s="12">
        <v>14</v>
      </c>
      <c r="F25" s="12">
        <v>4</v>
      </c>
      <c r="G25" s="12">
        <v>24</v>
      </c>
      <c r="H25" s="12"/>
      <c r="I25" s="12"/>
      <c r="J25" s="12"/>
      <c r="K25" s="12"/>
      <c r="L25" s="12"/>
      <c r="M25" s="12">
        <f t="shared" si="0"/>
        <v>79</v>
      </c>
    </row>
    <row r="26" spans="1:13">
      <c r="A26" s="16" t="s">
        <v>45</v>
      </c>
      <c r="B26" s="31" t="s">
        <v>41</v>
      </c>
      <c r="C26" s="16" t="s">
        <v>24</v>
      </c>
      <c r="D26" s="12">
        <v>13</v>
      </c>
      <c r="E26" s="12">
        <v>2</v>
      </c>
      <c r="F26" s="12">
        <v>1</v>
      </c>
      <c r="G26" s="12">
        <v>3</v>
      </c>
      <c r="H26" s="12">
        <v>1</v>
      </c>
      <c r="I26" s="12"/>
      <c r="J26" s="12">
        <v>3</v>
      </c>
      <c r="K26" s="12"/>
      <c r="L26" s="12"/>
      <c r="M26" s="12">
        <f t="shared" si="0"/>
        <v>23</v>
      </c>
    </row>
    <row r="27" spans="1:13">
      <c r="A27" s="16" t="s">
        <v>45</v>
      </c>
      <c r="B27" s="31" t="s">
        <v>41</v>
      </c>
      <c r="C27" s="16" t="s">
        <v>25</v>
      </c>
      <c r="D27" s="12">
        <v>3</v>
      </c>
      <c r="E27" s="12">
        <v>1</v>
      </c>
      <c r="F27" s="12">
        <v>2</v>
      </c>
      <c r="G27" s="12">
        <v>1</v>
      </c>
      <c r="H27" s="12">
        <v>1</v>
      </c>
      <c r="I27" s="12"/>
      <c r="J27" s="12"/>
      <c r="K27" s="12"/>
      <c r="L27" s="12"/>
      <c r="M27" s="12">
        <f t="shared" si="0"/>
        <v>8</v>
      </c>
    </row>
    <row r="28" spans="1:13">
      <c r="A28" s="16" t="s">
        <v>45</v>
      </c>
      <c r="B28" s="31" t="s">
        <v>41</v>
      </c>
      <c r="C28" s="16" t="s">
        <v>26</v>
      </c>
      <c r="D28" s="12">
        <v>1</v>
      </c>
      <c r="E28" s="12">
        <v>1</v>
      </c>
      <c r="F28" s="12"/>
      <c r="G28" s="12">
        <v>3</v>
      </c>
      <c r="H28" s="12"/>
      <c r="I28" s="12"/>
      <c r="J28" s="12"/>
      <c r="K28" s="12"/>
      <c r="L28" s="12"/>
      <c r="M28" s="12">
        <f t="shared" si="0"/>
        <v>5</v>
      </c>
    </row>
    <row r="29" spans="1:13">
      <c r="A29" s="16" t="s">
        <v>45</v>
      </c>
      <c r="B29" s="31" t="s">
        <v>41</v>
      </c>
      <c r="C29" s="16" t="s">
        <v>27</v>
      </c>
      <c r="D29" s="12">
        <v>16</v>
      </c>
      <c r="E29" s="12">
        <v>13</v>
      </c>
      <c r="F29" s="12">
        <v>6</v>
      </c>
      <c r="G29" s="12">
        <v>35</v>
      </c>
      <c r="H29" s="12">
        <v>15</v>
      </c>
      <c r="I29" s="12">
        <v>2</v>
      </c>
      <c r="J29" s="12">
        <v>12</v>
      </c>
      <c r="K29" s="12">
        <v>5</v>
      </c>
      <c r="L29" s="12"/>
      <c r="M29" s="12">
        <f t="shared" si="0"/>
        <v>104</v>
      </c>
    </row>
    <row r="30" spans="1:13">
      <c r="A30" s="16" t="s">
        <v>45</v>
      </c>
      <c r="B30" s="31" t="s">
        <v>41</v>
      </c>
      <c r="C30" s="16" t="s">
        <v>28</v>
      </c>
      <c r="D30" s="12">
        <v>28</v>
      </c>
      <c r="E30" s="12">
        <v>6</v>
      </c>
      <c r="F30" s="12">
        <v>1</v>
      </c>
      <c r="G30" s="12">
        <v>8</v>
      </c>
      <c r="H30" s="12">
        <v>12</v>
      </c>
      <c r="I30" s="12">
        <v>2</v>
      </c>
      <c r="J30" s="12">
        <v>17</v>
      </c>
      <c r="K30" s="12">
        <v>4</v>
      </c>
      <c r="L30" s="12"/>
      <c r="M30" s="12">
        <f t="shared" si="0"/>
        <v>78</v>
      </c>
    </row>
    <row r="31" spans="1:13">
      <c r="A31" s="16" t="s">
        <v>45</v>
      </c>
      <c r="B31" s="31" t="s">
        <v>41</v>
      </c>
      <c r="C31" s="16" t="s">
        <v>29</v>
      </c>
      <c r="D31" s="12">
        <v>68</v>
      </c>
      <c r="E31" s="12">
        <v>28</v>
      </c>
      <c r="F31" s="12">
        <v>23</v>
      </c>
      <c r="G31" s="12">
        <v>35</v>
      </c>
      <c r="H31" s="12">
        <v>18</v>
      </c>
      <c r="I31" s="12">
        <v>3</v>
      </c>
      <c r="J31" s="12">
        <v>10</v>
      </c>
      <c r="K31" s="12">
        <v>6</v>
      </c>
      <c r="L31" s="12"/>
      <c r="M31" s="12">
        <f t="shared" si="0"/>
        <v>191</v>
      </c>
    </row>
    <row r="32" spans="1:13">
      <c r="A32" s="16" t="s">
        <v>45</v>
      </c>
      <c r="B32" s="31" t="s">
        <v>41</v>
      </c>
      <c r="C32" s="16" t="s">
        <v>30</v>
      </c>
      <c r="D32" s="12">
        <v>10</v>
      </c>
      <c r="E32" s="12">
        <v>5</v>
      </c>
      <c r="F32" s="12">
        <v>5</v>
      </c>
      <c r="G32" s="12">
        <v>9</v>
      </c>
      <c r="H32" s="12">
        <v>1</v>
      </c>
      <c r="I32" s="12"/>
      <c r="J32" s="12"/>
      <c r="K32" s="12"/>
      <c r="L32" s="12"/>
      <c r="M32" s="12">
        <f t="shared" si="0"/>
        <v>30</v>
      </c>
    </row>
    <row r="33" spans="1:13">
      <c r="A33" s="16" t="s">
        <v>45</v>
      </c>
      <c r="B33" s="31" t="s">
        <v>41</v>
      </c>
      <c r="C33" s="16" t="s">
        <v>31</v>
      </c>
      <c r="D33" s="12">
        <v>140</v>
      </c>
      <c r="E33" s="12">
        <v>35</v>
      </c>
      <c r="F33" s="12">
        <v>17</v>
      </c>
      <c r="G33" s="12">
        <v>70</v>
      </c>
      <c r="H33" s="12">
        <v>20</v>
      </c>
      <c r="I33" s="12">
        <v>4</v>
      </c>
      <c r="J33" s="12">
        <v>20</v>
      </c>
      <c r="K33" s="12">
        <v>5</v>
      </c>
      <c r="L33" s="12"/>
      <c r="M33" s="12">
        <f t="shared" si="0"/>
        <v>311</v>
      </c>
    </row>
    <row r="34" spans="1:13">
      <c r="A34" s="64" t="s">
        <v>45</v>
      </c>
      <c r="B34" s="65" t="s">
        <v>41</v>
      </c>
      <c r="C34" s="64" t="s">
        <v>32</v>
      </c>
      <c r="D34" s="66"/>
      <c r="E34" s="66"/>
      <c r="F34" s="66"/>
      <c r="G34" s="66"/>
      <c r="H34" s="66"/>
      <c r="I34" s="66"/>
      <c r="J34" s="66"/>
      <c r="K34" s="66">
        <v>1</v>
      </c>
      <c r="L34" s="66"/>
      <c r="M34" s="66">
        <f t="shared" si="0"/>
        <v>1</v>
      </c>
    </row>
    <row r="35" spans="1:13">
      <c r="A35" s="16" t="s">
        <v>45</v>
      </c>
      <c r="B35" s="31" t="s">
        <v>41</v>
      </c>
      <c r="C35" s="16" t="s">
        <v>33</v>
      </c>
      <c r="D35" s="12">
        <v>129</v>
      </c>
      <c r="E35" s="12">
        <v>75</v>
      </c>
      <c r="F35" s="12">
        <v>45</v>
      </c>
      <c r="G35" s="12">
        <v>56</v>
      </c>
      <c r="H35" s="12">
        <v>97</v>
      </c>
      <c r="I35" s="12">
        <v>59</v>
      </c>
      <c r="J35" s="12">
        <v>76</v>
      </c>
      <c r="K35" s="12">
        <v>38</v>
      </c>
      <c r="L35" s="12"/>
      <c r="M35" s="12">
        <f t="shared" si="0"/>
        <v>575</v>
      </c>
    </row>
    <row r="36" spans="1:13">
      <c r="A36" s="64" t="s">
        <v>45</v>
      </c>
      <c r="B36" s="65" t="s">
        <v>41</v>
      </c>
      <c r="C36" s="64" t="s">
        <v>34</v>
      </c>
      <c r="D36" s="66">
        <v>30</v>
      </c>
      <c r="E36" s="66"/>
      <c r="F36" s="66"/>
      <c r="G36" s="66"/>
      <c r="H36" s="66"/>
      <c r="I36" s="66"/>
      <c r="J36" s="66"/>
      <c r="K36" s="66"/>
      <c r="L36" s="66"/>
      <c r="M36" s="66">
        <f t="shared" si="0"/>
        <v>30</v>
      </c>
    </row>
    <row r="37" spans="1:13">
      <c r="A37" s="16" t="s">
        <v>45</v>
      </c>
      <c r="B37" s="31" t="s">
        <v>41</v>
      </c>
      <c r="C37" s="16" t="s">
        <v>35</v>
      </c>
      <c r="D37" s="12">
        <v>78</v>
      </c>
      <c r="E37" s="12">
        <v>4</v>
      </c>
      <c r="F37" s="12">
        <v>1</v>
      </c>
      <c r="G37" s="12">
        <v>5</v>
      </c>
      <c r="H37" s="12"/>
      <c r="I37" s="12"/>
      <c r="J37" s="12"/>
      <c r="K37" s="12">
        <v>1</v>
      </c>
      <c r="L37" s="12"/>
      <c r="M37" s="12">
        <f t="shared" si="0"/>
        <v>89</v>
      </c>
    </row>
    <row r="38" spans="1:13">
      <c r="A38" s="16" t="s">
        <v>45</v>
      </c>
      <c r="B38" s="31" t="s">
        <v>41</v>
      </c>
      <c r="C38" s="16" t="s">
        <v>36</v>
      </c>
      <c r="D38" s="12"/>
      <c r="E38" s="12"/>
      <c r="F38" s="12"/>
      <c r="G38" s="12"/>
      <c r="H38" s="12">
        <v>2</v>
      </c>
      <c r="I38" s="12">
        <v>1</v>
      </c>
      <c r="J38" s="12">
        <v>2</v>
      </c>
      <c r="K38" s="12">
        <v>1</v>
      </c>
      <c r="L38" s="12"/>
      <c r="M38" s="12">
        <f t="shared" si="0"/>
        <v>6</v>
      </c>
    </row>
    <row r="39" spans="1:13">
      <c r="A39" s="16" t="s">
        <v>45</v>
      </c>
      <c r="B39" s="31" t="s">
        <v>41</v>
      </c>
      <c r="C39" s="16" t="s">
        <v>37</v>
      </c>
      <c r="D39" s="12">
        <v>7</v>
      </c>
      <c r="E39" s="12">
        <v>3</v>
      </c>
      <c r="F39" s="12">
        <v>2</v>
      </c>
      <c r="G39" s="12">
        <v>9</v>
      </c>
      <c r="H39" s="12">
        <v>7</v>
      </c>
      <c r="I39" s="12"/>
      <c r="J39" s="12">
        <v>1</v>
      </c>
      <c r="K39" s="12"/>
      <c r="L39" s="12"/>
      <c r="M39" s="12">
        <f t="shared" si="0"/>
        <v>29</v>
      </c>
    </row>
    <row r="40" spans="1:13">
      <c r="A40" s="16" t="s">
        <v>45</v>
      </c>
      <c r="B40" s="31" t="s">
        <v>41</v>
      </c>
      <c r="C40" s="16" t="s">
        <v>38</v>
      </c>
      <c r="D40" s="12">
        <v>76</v>
      </c>
      <c r="E40" s="12">
        <v>31</v>
      </c>
      <c r="F40" s="12">
        <v>20</v>
      </c>
      <c r="G40" s="12">
        <v>52</v>
      </c>
      <c r="H40" s="12">
        <v>23</v>
      </c>
      <c r="I40" s="12">
        <v>21</v>
      </c>
      <c r="J40" s="12">
        <v>24</v>
      </c>
      <c r="K40" s="12">
        <v>14</v>
      </c>
      <c r="L40" s="12"/>
      <c r="M40" s="12">
        <f t="shared" si="0"/>
        <v>261</v>
      </c>
    </row>
    <row r="41" spans="1:13">
      <c r="A41" s="16" t="s">
        <v>45</v>
      </c>
      <c r="B41" s="31" t="s">
        <v>41</v>
      </c>
      <c r="C41" s="16" t="s">
        <v>39</v>
      </c>
      <c r="D41" s="12"/>
      <c r="E41" s="12">
        <v>1</v>
      </c>
      <c r="F41" s="12"/>
      <c r="G41" s="12"/>
      <c r="H41" s="12"/>
      <c r="I41" s="12"/>
      <c r="J41" s="12"/>
      <c r="K41" s="12"/>
      <c r="L41" s="12"/>
      <c r="M41" s="12">
        <f t="shared" si="0"/>
        <v>1</v>
      </c>
    </row>
    <row r="42" spans="1:13">
      <c r="A42" s="16" t="s">
        <v>45</v>
      </c>
      <c r="B42" s="31" t="s">
        <v>41</v>
      </c>
      <c r="C42" s="16" t="s">
        <v>40</v>
      </c>
      <c r="D42" s="12">
        <v>52</v>
      </c>
      <c r="E42" s="12">
        <v>25</v>
      </c>
      <c r="F42" s="12">
        <v>18</v>
      </c>
      <c r="G42" s="12">
        <v>15</v>
      </c>
      <c r="H42" s="12">
        <v>10</v>
      </c>
      <c r="I42" s="12">
        <v>5</v>
      </c>
      <c r="J42" s="12">
        <v>2</v>
      </c>
      <c r="K42" s="12"/>
      <c r="L42" s="12"/>
      <c r="M42" s="12">
        <f t="shared" si="0"/>
        <v>127</v>
      </c>
    </row>
    <row r="43" spans="1:13">
      <c r="A43" s="16" t="s">
        <v>45</v>
      </c>
      <c r="B43" s="31" t="s">
        <v>41</v>
      </c>
      <c r="C43" s="16" t="s">
        <v>346</v>
      </c>
      <c r="D43" s="12">
        <v>1</v>
      </c>
      <c r="E43" s="12"/>
      <c r="F43" s="12">
        <v>1</v>
      </c>
      <c r="G43" s="12">
        <v>5</v>
      </c>
      <c r="H43" s="12">
        <v>5</v>
      </c>
      <c r="I43" s="12">
        <v>2</v>
      </c>
      <c r="J43" s="12">
        <v>2</v>
      </c>
      <c r="K43" s="12">
        <v>4</v>
      </c>
      <c r="L43" s="12"/>
      <c r="M43" s="12">
        <f t="shared" si="0"/>
        <v>20</v>
      </c>
    </row>
    <row r="44" spans="1:13">
      <c r="A44" s="16" t="s">
        <v>45</v>
      </c>
      <c r="B44" s="31" t="s">
        <v>63</v>
      </c>
      <c r="C44" s="16" t="s">
        <v>46</v>
      </c>
      <c r="D44" s="12">
        <v>600</v>
      </c>
      <c r="E44" s="12">
        <v>230</v>
      </c>
      <c r="F44" s="12">
        <v>178</v>
      </c>
      <c r="G44" s="12">
        <v>140</v>
      </c>
      <c r="H44" s="12">
        <v>25</v>
      </c>
      <c r="I44" s="12">
        <v>8</v>
      </c>
      <c r="J44" s="12">
        <v>15</v>
      </c>
      <c r="K44" s="12">
        <v>10</v>
      </c>
      <c r="L44" s="12"/>
      <c r="M44" s="12">
        <f t="shared" si="0"/>
        <v>1206</v>
      </c>
    </row>
    <row r="45" spans="1:13">
      <c r="A45" s="16" t="s">
        <v>45</v>
      </c>
      <c r="B45" s="31" t="s">
        <v>63</v>
      </c>
      <c r="C45" s="16" t="s">
        <v>47</v>
      </c>
      <c r="D45" s="12">
        <v>25</v>
      </c>
      <c r="E45" s="12">
        <v>14</v>
      </c>
      <c r="F45" s="12">
        <v>4</v>
      </c>
      <c r="G45" s="12">
        <v>13</v>
      </c>
      <c r="H45" s="12">
        <v>7</v>
      </c>
      <c r="I45" s="12"/>
      <c r="J45" s="12">
        <v>2</v>
      </c>
      <c r="K45" s="12">
        <v>1</v>
      </c>
      <c r="L45" s="12"/>
      <c r="M45" s="12">
        <f t="shared" si="0"/>
        <v>66</v>
      </c>
    </row>
    <row r="46" spans="1:13">
      <c r="A46" s="16" t="s">
        <v>45</v>
      </c>
      <c r="B46" s="31" t="s">
        <v>63</v>
      </c>
      <c r="C46" s="16" t="s">
        <v>48</v>
      </c>
      <c r="D46" s="12">
        <v>20</v>
      </c>
      <c r="E46" s="12">
        <v>18</v>
      </c>
      <c r="F46" s="12">
        <v>7</v>
      </c>
      <c r="G46" s="12">
        <v>34</v>
      </c>
      <c r="H46" s="12">
        <v>25</v>
      </c>
      <c r="I46" s="12">
        <v>10</v>
      </c>
      <c r="J46" s="12">
        <v>22</v>
      </c>
      <c r="K46" s="12">
        <v>11</v>
      </c>
      <c r="L46" s="12"/>
      <c r="M46" s="12">
        <f t="shared" si="0"/>
        <v>147</v>
      </c>
    </row>
    <row r="47" spans="1:13">
      <c r="A47" s="16" t="s">
        <v>45</v>
      </c>
      <c r="B47" s="31" t="s">
        <v>63</v>
      </c>
      <c r="C47" s="16" t="s">
        <v>49</v>
      </c>
      <c r="D47" s="12">
        <v>187</v>
      </c>
      <c r="E47" s="12">
        <v>52</v>
      </c>
      <c r="F47" s="12">
        <v>29</v>
      </c>
      <c r="G47" s="12">
        <v>40</v>
      </c>
      <c r="H47" s="12"/>
      <c r="I47" s="12"/>
      <c r="J47" s="12"/>
      <c r="K47" s="12"/>
      <c r="L47" s="12"/>
      <c r="M47" s="12">
        <f t="shared" si="0"/>
        <v>308</v>
      </c>
    </row>
    <row r="48" spans="1:13">
      <c r="A48" s="16" t="s">
        <v>45</v>
      </c>
      <c r="B48" s="31" t="s">
        <v>63</v>
      </c>
      <c r="C48" s="16" t="s">
        <v>50</v>
      </c>
      <c r="D48" s="12">
        <v>110</v>
      </c>
      <c r="E48" s="12">
        <v>54</v>
      </c>
      <c r="F48" s="12">
        <v>18</v>
      </c>
      <c r="G48" s="12">
        <v>38</v>
      </c>
      <c r="H48" s="12">
        <v>17</v>
      </c>
      <c r="I48" s="12">
        <v>3</v>
      </c>
      <c r="J48" s="12">
        <v>7</v>
      </c>
      <c r="K48" s="12">
        <v>1</v>
      </c>
      <c r="L48" s="12"/>
      <c r="M48" s="12">
        <f t="shared" si="0"/>
        <v>248</v>
      </c>
    </row>
    <row r="49" spans="1:13">
      <c r="A49" s="16" t="s">
        <v>45</v>
      </c>
      <c r="B49" s="31" t="s">
        <v>63</v>
      </c>
      <c r="C49" s="16" t="s">
        <v>51</v>
      </c>
      <c r="D49" s="12">
        <v>22</v>
      </c>
      <c r="E49" s="12">
        <v>10</v>
      </c>
      <c r="F49" s="12">
        <v>3</v>
      </c>
      <c r="G49" s="12">
        <v>3</v>
      </c>
      <c r="H49" s="12">
        <v>6</v>
      </c>
      <c r="I49" s="12"/>
      <c r="J49" s="12">
        <v>3</v>
      </c>
      <c r="K49" s="12">
        <v>1</v>
      </c>
      <c r="L49" s="12"/>
      <c r="M49" s="12">
        <f t="shared" si="0"/>
        <v>48</v>
      </c>
    </row>
    <row r="50" spans="1:13">
      <c r="A50" s="16" t="s">
        <v>45</v>
      </c>
      <c r="B50" s="31" t="s">
        <v>63</v>
      </c>
      <c r="C50" s="16" t="s">
        <v>52</v>
      </c>
      <c r="D50" s="12">
        <v>22</v>
      </c>
      <c r="E50" s="12">
        <v>13</v>
      </c>
      <c r="F50" s="12">
        <v>1</v>
      </c>
      <c r="G50" s="12">
        <v>32</v>
      </c>
      <c r="H50" s="12">
        <v>15</v>
      </c>
      <c r="I50" s="12">
        <v>1</v>
      </c>
      <c r="J50" s="12">
        <v>1</v>
      </c>
      <c r="K50" s="12"/>
      <c r="L50" s="12"/>
      <c r="M50" s="12">
        <f t="shared" si="0"/>
        <v>85</v>
      </c>
    </row>
    <row r="51" spans="1:13">
      <c r="A51" s="16" t="s">
        <v>45</v>
      </c>
      <c r="B51" s="31" t="s">
        <v>63</v>
      </c>
      <c r="C51" s="16" t="s">
        <v>53</v>
      </c>
      <c r="D51" s="12">
        <v>1</v>
      </c>
      <c r="E51" s="12"/>
      <c r="F51" s="12"/>
      <c r="G51" s="12">
        <v>1</v>
      </c>
      <c r="H51" s="12">
        <v>2</v>
      </c>
      <c r="I51" s="12"/>
      <c r="J51" s="12"/>
      <c r="K51" s="12"/>
      <c r="L51" s="12"/>
      <c r="M51" s="12">
        <f t="shared" si="0"/>
        <v>4</v>
      </c>
    </row>
    <row r="52" spans="1:13">
      <c r="A52" s="16" t="s">
        <v>45</v>
      </c>
      <c r="B52" s="31" t="s">
        <v>63</v>
      </c>
      <c r="C52" s="16" t="s">
        <v>54</v>
      </c>
      <c r="D52" s="12">
        <v>13</v>
      </c>
      <c r="E52" s="12">
        <v>1</v>
      </c>
      <c r="F52" s="12">
        <v>1</v>
      </c>
      <c r="G52" s="12">
        <v>1</v>
      </c>
      <c r="H52" s="12"/>
      <c r="I52" s="12"/>
      <c r="J52" s="12"/>
      <c r="K52" s="12"/>
      <c r="L52" s="12"/>
      <c r="M52" s="12">
        <f t="shared" si="0"/>
        <v>16</v>
      </c>
    </row>
    <row r="53" spans="1:13">
      <c r="A53" s="16" t="s">
        <v>45</v>
      </c>
      <c r="B53" s="31" t="s">
        <v>63</v>
      </c>
      <c r="C53" s="16" t="s">
        <v>55</v>
      </c>
      <c r="D53" s="12">
        <v>1</v>
      </c>
      <c r="E53" s="12"/>
      <c r="F53" s="12"/>
      <c r="G53" s="12"/>
      <c r="H53" s="12">
        <v>1</v>
      </c>
      <c r="I53" s="12"/>
      <c r="J53" s="12"/>
      <c r="K53" s="12"/>
      <c r="L53" s="12"/>
      <c r="M53" s="12">
        <f t="shared" si="0"/>
        <v>2</v>
      </c>
    </row>
    <row r="54" spans="1:13">
      <c r="A54" s="16" t="s">
        <v>45</v>
      </c>
      <c r="B54" s="31" t="s">
        <v>63</v>
      </c>
      <c r="C54" s="16" t="s">
        <v>56</v>
      </c>
      <c r="D54" s="12">
        <v>2</v>
      </c>
      <c r="E54" s="12">
        <v>1</v>
      </c>
      <c r="F54" s="12"/>
      <c r="G54" s="12"/>
      <c r="H54" s="12">
        <v>1</v>
      </c>
      <c r="I54" s="12">
        <v>1</v>
      </c>
      <c r="J54" s="12"/>
      <c r="K54" s="12"/>
      <c r="L54" s="12"/>
      <c r="M54" s="12">
        <f t="shared" si="0"/>
        <v>5</v>
      </c>
    </row>
    <row r="55" spans="1:13">
      <c r="A55" s="16" t="s">
        <v>45</v>
      </c>
      <c r="B55" s="31" t="s">
        <v>63</v>
      </c>
      <c r="C55" s="16" t="s">
        <v>57</v>
      </c>
      <c r="D55" s="12">
        <v>6</v>
      </c>
      <c r="E55" s="12">
        <v>7</v>
      </c>
      <c r="F55" s="12">
        <v>7</v>
      </c>
      <c r="G55" s="12">
        <v>8</v>
      </c>
      <c r="H55" s="12"/>
      <c r="I55" s="12"/>
      <c r="J55" s="12"/>
      <c r="K55" s="12"/>
      <c r="L55" s="12"/>
      <c r="M55" s="12">
        <f t="shared" si="0"/>
        <v>28</v>
      </c>
    </row>
    <row r="56" spans="1:13">
      <c r="A56" s="16" t="s">
        <v>45</v>
      </c>
      <c r="B56" s="31" t="s">
        <v>63</v>
      </c>
      <c r="C56" s="16" t="s">
        <v>58</v>
      </c>
      <c r="D56" s="12">
        <v>26</v>
      </c>
      <c r="E56" s="12">
        <v>3</v>
      </c>
      <c r="F56" s="12">
        <v>1</v>
      </c>
      <c r="G56" s="12">
        <v>7</v>
      </c>
      <c r="H56" s="12">
        <v>4</v>
      </c>
      <c r="I56" s="12">
        <v>3</v>
      </c>
      <c r="J56" s="12">
        <v>2</v>
      </c>
      <c r="K56" s="12">
        <v>1</v>
      </c>
      <c r="L56" s="12">
        <v>1</v>
      </c>
      <c r="M56" s="12">
        <f t="shared" si="0"/>
        <v>48</v>
      </c>
    </row>
    <row r="57" spans="1:13">
      <c r="A57" s="16" t="s">
        <v>45</v>
      </c>
      <c r="B57" s="31" t="s">
        <v>63</v>
      </c>
      <c r="C57" s="16" t="s">
        <v>59</v>
      </c>
      <c r="D57" s="12"/>
      <c r="E57" s="12"/>
      <c r="F57" s="12">
        <v>4</v>
      </c>
      <c r="G57" s="12">
        <v>2</v>
      </c>
      <c r="H57" s="12"/>
      <c r="I57" s="12"/>
      <c r="J57" s="12">
        <v>6</v>
      </c>
      <c r="K57" s="12">
        <v>7</v>
      </c>
      <c r="L57" s="12"/>
      <c r="M57" s="12">
        <f t="shared" si="0"/>
        <v>19</v>
      </c>
    </row>
    <row r="58" spans="1:13">
      <c r="A58" s="16" t="s">
        <v>45</v>
      </c>
      <c r="B58" s="31" t="s">
        <v>63</v>
      </c>
      <c r="C58" s="16" t="s">
        <v>60</v>
      </c>
      <c r="D58" s="12">
        <v>131</v>
      </c>
      <c r="E58" s="12">
        <v>27</v>
      </c>
      <c r="F58" s="12">
        <v>21</v>
      </c>
      <c r="G58" s="12">
        <v>63</v>
      </c>
      <c r="H58" s="12">
        <v>34</v>
      </c>
      <c r="I58" s="12">
        <v>6</v>
      </c>
      <c r="J58" s="12">
        <v>15</v>
      </c>
      <c r="K58" s="12">
        <v>4</v>
      </c>
      <c r="L58" s="12"/>
      <c r="M58" s="12">
        <f t="shared" si="0"/>
        <v>301</v>
      </c>
    </row>
    <row r="59" spans="1:13">
      <c r="A59" s="16" t="s">
        <v>45</v>
      </c>
      <c r="B59" s="31" t="s">
        <v>63</v>
      </c>
      <c r="C59" s="16" t="s">
        <v>61</v>
      </c>
      <c r="D59" s="12">
        <v>15</v>
      </c>
      <c r="E59" s="12">
        <v>13</v>
      </c>
      <c r="F59" s="12">
        <v>3</v>
      </c>
      <c r="G59" s="12">
        <v>2</v>
      </c>
      <c r="H59" s="12">
        <v>1</v>
      </c>
      <c r="I59" s="12">
        <v>1</v>
      </c>
      <c r="J59" s="12"/>
      <c r="K59" s="12">
        <v>2</v>
      </c>
      <c r="L59" s="12"/>
      <c r="M59" s="12">
        <f t="shared" si="0"/>
        <v>37</v>
      </c>
    </row>
    <row r="60" spans="1:13">
      <c r="A60" s="16" t="s">
        <v>45</v>
      </c>
      <c r="B60" s="31" t="s">
        <v>63</v>
      </c>
      <c r="C60" s="16" t="s">
        <v>62</v>
      </c>
      <c r="D60" s="12">
        <v>11</v>
      </c>
      <c r="E60" s="12">
        <v>1</v>
      </c>
      <c r="F60" s="12"/>
      <c r="G60" s="12"/>
      <c r="H60" s="12"/>
      <c r="I60" s="12"/>
      <c r="J60" s="12"/>
      <c r="K60" s="12"/>
      <c r="L60" s="12"/>
      <c r="M60" s="12">
        <f t="shared" si="0"/>
        <v>12</v>
      </c>
    </row>
    <row r="61" spans="1:13">
      <c r="A61" s="16" t="s">
        <v>45</v>
      </c>
      <c r="B61" s="31" t="s">
        <v>63</v>
      </c>
      <c r="C61" s="16" t="s">
        <v>346</v>
      </c>
      <c r="D61" s="12">
        <v>11</v>
      </c>
      <c r="E61" s="12">
        <v>3</v>
      </c>
      <c r="F61" s="12">
        <v>2</v>
      </c>
      <c r="G61" s="12">
        <v>6</v>
      </c>
      <c r="H61" s="12">
        <v>4</v>
      </c>
      <c r="I61" s="12"/>
      <c r="J61" s="12">
        <v>2</v>
      </c>
      <c r="K61" s="12">
        <v>4</v>
      </c>
      <c r="L61" s="12"/>
      <c r="M61" s="12">
        <f t="shared" si="0"/>
        <v>32</v>
      </c>
    </row>
    <row r="62" spans="1:13">
      <c r="A62" s="16" t="s">
        <v>45</v>
      </c>
      <c r="B62" s="31" t="s">
        <v>42</v>
      </c>
      <c r="C62" s="16" t="s">
        <v>65</v>
      </c>
      <c r="D62" s="12">
        <v>1468</v>
      </c>
      <c r="E62" s="12">
        <v>390</v>
      </c>
      <c r="F62" s="12">
        <v>501</v>
      </c>
      <c r="G62" s="12">
        <v>619</v>
      </c>
      <c r="H62" s="12">
        <v>420</v>
      </c>
      <c r="I62" s="12">
        <v>97</v>
      </c>
      <c r="J62" s="12">
        <v>220</v>
      </c>
      <c r="K62" s="12">
        <v>143</v>
      </c>
      <c r="L62" s="12">
        <v>1</v>
      </c>
      <c r="M62" s="12">
        <f t="shared" si="0"/>
        <v>3859</v>
      </c>
    </row>
    <row r="63" spans="1:13">
      <c r="A63" s="16" t="s">
        <v>45</v>
      </c>
      <c r="B63" s="31" t="s">
        <v>42</v>
      </c>
      <c r="C63" s="16" t="s">
        <v>66</v>
      </c>
      <c r="D63" s="12">
        <v>10</v>
      </c>
      <c r="E63" s="12">
        <v>3</v>
      </c>
      <c r="F63" s="12">
        <v>7</v>
      </c>
      <c r="G63" s="12">
        <v>1</v>
      </c>
      <c r="H63" s="12">
        <v>3</v>
      </c>
      <c r="I63" s="12"/>
      <c r="J63" s="12">
        <v>5</v>
      </c>
      <c r="K63" s="12"/>
      <c r="L63" s="12"/>
      <c r="M63" s="12">
        <f t="shared" si="0"/>
        <v>29</v>
      </c>
    </row>
    <row r="64" spans="1:13">
      <c r="A64" s="16" t="s">
        <v>45</v>
      </c>
      <c r="B64" s="31" t="s">
        <v>42</v>
      </c>
      <c r="C64" s="16" t="s">
        <v>67</v>
      </c>
      <c r="D64" s="12">
        <v>8</v>
      </c>
      <c r="E64" s="12">
        <v>6</v>
      </c>
      <c r="F64" s="12">
        <v>2</v>
      </c>
      <c r="G64" s="12">
        <v>2</v>
      </c>
      <c r="H64" s="12">
        <v>5</v>
      </c>
      <c r="I64" s="12">
        <v>1</v>
      </c>
      <c r="J64" s="12">
        <v>13</v>
      </c>
      <c r="K64" s="12">
        <v>7</v>
      </c>
      <c r="L64" s="12"/>
      <c r="M64" s="12">
        <f t="shared" si="0"/>
        <v>44</v>
      </c>
    </row>
    <row r="65" spans="1:13">
      <c r="A65" s="16" t="s">
        <v>45</v>
      </c>
      <c r="B65" s="31" t="s">
        <v>42</v>
      </c>
      <c r="C65" s="16" t="s">
        <v>68</v>
      </c>
      <c r="D65" s="12">
        <v>3</v>
      </c>
      <c r="E65" s="12">
        <v>1</v>
      </c>
      <c r="F65" s="12"/>
      <c r="G65" s="12">
        <v>1</v>
      </c>
      <c r="H65" s="12">
        <v>1</v>
      </c>
      <c r="I65" s="12"/>
      <c r="J65" s="12">
        <v>3</v>
      </c>
      <c r="K65" s="12"/>
      <c r="L65" s="12"/>
      <c r="M65" s="12">
        <f t="shared" si="0"/>
        <v>9</v>
      </c>
    </row>
    <row r="66" spans="1:13">
      <c r="A66" s="16" t="s">
        <v>45</v>
      </c>
      <c r="B66" s="31" t="s">
        <v>42</v>
      </c>
      <c r="C66" s="16" t="s">
        <v>346</v>
      </c>
      <c r="D66" s="12"/>
      <c r="E66" s="12"/>
      <c r="F66" s="12">
        <v>5</v>
      </c>
      <c r="G66" s="12">
        <v>2</v>
      </c>
      <c r="H66" s="12">
        <v>1</v>
      </c>
      <c r="I66" s="12"/>
      <c r="J66" s="12">
        <v>2</v>
      </c>
      <c r="K66" s="12">
        <v>2</v>
      </c>
      <c r="L66" s="12"/>
      <c r="M66" s="12">
        <f t="shared" si="0"/>
        <v>12</v>
      </c>
    </row>
    <row r="67" spans="1:13">
      <c r="A67" s="16" t="s">
        <v>45</v>
      </c>
      <c r="B67" s="31" t="s">
        <v>43</v>
      </c>
      <c r="C67" s="16" t="s">
        <v>69</v>
      </c>
      <c r="D67" s="12">
        <v>1772</v>
      </c>
      <c r="E67" s="12">
        <v>510</v>
      </c>
      <c r="F67" s="12">
        <v>345</v>
      </c>
      <c r="G67" s="12">
        <v>882</v>
      </c>
      <c r="H67" s="12">
        <v>649</v>
      </c>
      <c r="I67" s="12">
        <v>129</v>
      </c>
      <c r="J67" s="12">
        <v>176</v>
      </c>
      <c r="K67" s="12">
        <v>166</v>
      </c>
      <c r="L67" s="12">
        <v>1</v>
      </c>
      <c r="M67" s="12">
        <f t="shared" si="0"/>
        <v>4630</v>
      </c>
    </row>
    <row r="68" spans="1:13">
      <c r="A68" s="16" t="s">
        <v>45</v>
      </c>
      <c r="B68" s="31" t="s">
        <v>43</v>
      </c>
      <c r="C68" s="16" t="s">
        <v>70</v>
      </c>
      <c r="D68" s="12">
        <v>8</v>
      </c>
      <c r="E68" s="12">
        <v>4</v>
      </c>
      <c r="F68" s="12">
        <v>3</v>
      </c>
      <c r="G68" s="12"/>
      <c r="H68" s="12"/>
      <c r="I68" s="12">
        <v>1</v>
      </c>
      <c r="J68" s="12">
        <v>2</v>
      </c>
      <c r="K68" s="12"/>
      <c r="L68" s="12"/>
      <c r="M68" s="12">
        <f t="shared" si="0"/>
        <v>18</v>
      </c>
    </row>
    <row r="69" spans="1:13">
      <c r="A69" s="16" t="s">
        <v>45</v>
      </c>
      <c r="B69" s="31" t="s">
        <v>43</v>
      </c>
      <c r="C69" s="16" t="s">
        <v>346</v>
      </c>
      <c r="D69" s="12"/>
      <c r="E69" s="12"/>
      <c r="F69" s="12"/>
      <c r="G69" s="12">
        <v>1</v>
      </c>
      <c r="H69" s="12"/>
      <c r="I69" s="12">
        <v>2</v>
      </c>
      <c r="J69" s="12">
        <v>9</v>
      </c>
      <c r="K69" s="12">
        <v>2</v>
      </c>
      <c r="L69" s="12"/>
      <c r="M69" s="12">
        <f t="shared" si="0"/>
        <v>14</v>
      </c>
    </row>
    <row r="70" spans="1:13">
      <c r="A70" s="16" t="s">
        <v>45</v>
      </c>
      <c r="B70" s="31" t="s">
        <v>72</v>
      </c>
      <c r="C70" s="16" t="s">
        <v>71</v>
      </c>
      <c r="D70" s="12">
        <v>826</v>
      </c>
      <c r="E70" s="12">
        <v>339</v>
      </c>
      <c r="F70" s="12">
        <v>122</v>
      </c>
      <c r="G70" s="12">
        <v>345</v>
      </c>
      <c r="H70" s="12">
        <v>121</v>
      </c>
      <c r="I70" s="12">
        <v>89</v>
      </c>
      <c r="J70" s="12">
        <v>106</v>
      </c>
      <c r="K70" s="12">
        <v>103</v>
      </c>
      <c r="L70" s="12">
        <v>8</v>
      </c>
      <c r="M70" s="12">
        <f t="shared" si="0"/>
        <v>2059</v>
      </c>
    </row>
    <row r="71" spans="1:13">
      <c r="A71" s="16" t="s">
        <v>45</v>
      </c>
      <c r="B71" s="31" t="s">
        <v>72</v>
      </c>
      <c r="C71" s="16" t="s">
        <v>346</v>
      </c>
      <c r="D71" s="12"/>
      <c r="E71" s="12"/>
      <c r="F71" s="12"/>
      <c r="G71" s="12">
        <v>1</v>
      </c>
      <c r="H71" s="12">
        <v>1</v>
      </c>
      <c r="I71" s="12">
        <v>1</v>
      </c>
      <c r="J71" s="12"/>
      <c r="K71" s="12"/>
      <c r="L71" s="12"/>
      <c r="M71" s="12">
        <f t="shared" ref="M71:M210" si="1">SUM(D71:L71)</f>
        <v>3</v>
      </c>
    </row>
    <row r="72" spans="1:13">
      <c r="A72" s="16" t="s">
        <v>211</v>
      </c>
      <c r="B72" s="31" t="s">
        <v>41</v>
      </c>
      <c r="C72" s="16" t="s">
        <v>113</v>
      </c>
      <c r="D72" s="12">
        <v>3</v>
      </c>
      <c r="E72" s="12">
        <v>2</v>
      </c>
      <c r="F72" s="12">
        <v>1</v>
      </c>
      <c r="G72" s="12">
        <v>3</v>
      </c>
      <c r="H72" s="12">
        <v>3</v>
      </c>
      <c r="I72" s="12">
        <v>1</v>
      </c>
      <c r="J72" s="12">
        <v>1</v>
      </c>
      <c r="K72" s="12"/>
      <c r="L72" s="12"/>
      <c r="M72" s="12">
        <f t="shared" ref="M72:M93" si="2">SUM(D72:L72)</f>
        <v>14</v>
      </c>
    </row>
    <row r="73" spans="1:13">
      <c r="A73" s="16" t="s">
        <v>211</v>
      </c>
      <c r="B73" s="31" t="s">
        <v>41</v>
      </c>
      <c r="C73" s="16" t="s">
        <v>114</v>
      </c>
      <c r="D73" s="12"/>
      <c r="E73" s="12">
        <v>1</v>
      </c>
      <c r="F73" s="12"/>
      <c r="G73" s="12">
        <v>1</v>
      </c>
      <c r="H73" s="12"/>
      <c r="I73" s="12"/>
      <c r="J73" s="12"/>
      <c r="K73" s="12"/>
      <c r="L73" s="12"/>
      <c r="M73" s="12">
        <f t="shared" si="2"/>
        <v>2</v>
      </c>
    </row>
    <row r="74" spans="1:13">
      <c r="A74" s="16" t="s">
        <v>211</v>
      </c>
      <c r="B74" s="31" t="s">
        <v>41</v>
      </c>
      <c r="C74" s="16" t="s">
        <v>115</v>
      </c>
      <c r="D74" s="12"/>
      <c r="E74" s="12"/>
      <c r="F74" s="12">
        <v>1</v>
      </c>
      <c r="G74" s="12">
        <v>1</v>
      </c>
      <c r="H74" s="12"/>
      <c r="I74" s="12"/>
      <c r="J74" s="12"/>
      <c r="K74" s="12"/>
      <c r="L74" s="12"/>
      <c r="M74" s="12">
        <f t="shared" si="2"/>
        <v>2</v>
      </c>
    </row>
    <row r="75" spans="1:13">
      <c r="A75" s="16" t="s">
        <v>211</v>
      </c>
      <c r="B75" s="31" t="s">
        <v>41</v>
      </c>
      <c r="C75" s="16" t="s">
        <v>116</v>
      </c>
      <c r="D75" s="12">
        <v>1</v>
      </c>
      <c r="E75" s="12"/>
      <c r="F75" s="12"/>
      <c r="G75" s="12"/>
      <c r="H75" s="12"/>
      <c r="I75" s="12"/>
      <c r="J75" s="12"/>
      <c r="K75" s="12"/>
      <c r="L75" s="12"/>
      <c r="M75" s="12">
        <f t="shared" si="2"/>
        <v>1</v>
      </c>
    </row>
    <row r="76" spans="1:13">
      <c r="A76" s="16" t="s">
        <v>211</v>
      </c>
      <c r="B76" s="31" t="s">
        <v>41</v>
      </c>
      <c r="C76" s="16" t="s">
        <v>117</v>
      </c>
      <c r="D76" s="12">
        <v>2</v>
      </c>
      <c r="E76" s="12"/>
      <c r="F76" s="12"/>
      <c r="G76" s="12"/>
      <c r="H76" s="12"/>
      <c r="I76" s="12"/>
      <c r="J76" s="12"/>
      <c r="K76" s="12"/>
      <c r="L76" s="12"/>
      <c r="M76" s="12">
        <f t="shared" si="2"/>
        <v>2</v>
      </c>
    </row>
    <row r="77" spans="1:13">
      <c r="A77" s="16" t="s">
        <v>211</v>
      </c>
      <c r="B77" s="31" t="s">
        <v>41</v>
      </c>
      <c r="C77" s="16" t="s">
        <v>118</v>
      </c>
      <c r="D77" s="12">
        <v>14</v>
      </c>
      <c r="E77" s="12">
        <v>2</v>
      </c>
      <c r="F77" s="12">
        <v>6</v>
      </c>
      <c r="G77" s="12">
        <v>6</v>
      </c>
      <c r="H77" s="12">
        <v>10</v>
      </c>
      <c r="I77" s="12">
        <v>9</v>
      </c>
      <c r="J77" s="12">
        <v>2</v>
      </c>
      <c r="K77" s="12">
        <v>1</v>
      </c>
      <c r="L77" s="12"/>
      <c r="M77" s="12">
        <f t="shared" si="2"/>
        <v>50</v>
      </c>
    </row>
    <row r="78" spans="1:13">
      <c r="A78" s="16" t="s">
        <v>211</v>
      </c>
      <c r="B78" s="31" t="s">
        <v>41</v>
      </c>
      <c r="C78" s="16" t="s">
        <v>119</v>
      </c>
      <c r="D78" s="12">
        <v>37</v>
      </c>
      <c r="E78" s="12">
        <v>1</v>
      </c>
      <c r="F78" s="12">
        <v>1</v>
      </c>
      <c r="G78" s="12">
        <v>13</v>
      </c>
      <c r="H78" s="12">
        <v>1</v>
      </c>
      <c r="I78" s="12">
        <v>2</v>
      </c>
      <c r="J78" s="12">
        <v>2</v>
      </c>
      <c r="K78" s="12"/>
      <c r="L78" s="12"/>
      <c r="M78" s="12">
        <f t="shared" si="2"/>
        <v>57</v>
      </c>
    </row>
    <row r="79" spans="1:13">
      <c r="A79" s="16" t="s">
        <v>211</v>
      </c>
      <c r="B79" s="31" t="s">
        <v>41</v>
      </c>
      <c r="C79" s="16" t="s">
        <v>120</v>
      </c>
      <c r="D79" s="12">
        <v>7</v>
      </c>
      <c r="E79" s="12"/>
      <c r="F79" s="12"/>
      <c r="G79" s="12"/>
      <c r="H79" s="12"/>
      <c r="I79" s="12"/>
      <c r="J79" s="12"/>
      <c r="K79" s="12"/>
      <c r="L79" s="12"/>
      <c r="M79" s="12">
        <f t="shared" si="2"/>
        <v>7</v>
      </c>
    </row>
    <row r="80" spans="1:13">
      <c r="A80" s="16" t="s">
        <v>211</v>
      </c>
      <c r="B80" s="31" t="s">
        <v>41</v>
      </c>
      <c r="C80" s="16" t="s">
        <v>121</v>
      </c>
      <c r="D80" s="12">
        <v>2</v>
      </c>
      <c r="E80" s="12"/>
      <c r="F80" s="12"/>
      <c r="G80" s="12"/>
      <c r="H80" s="12"/>
      <c r="I80" s="12"/>
      <c r="J80" s="12"/>
      <c r="K80" s="12"/>
      <c r="L80" s="12"/>
      <c r="M80" s="12">
        <f t="shared" si="2"/>
        <v>2</v>
      </c>
    </row>
    <row r="81" spans="1:13">
      <c r="A81" s="16" t="s">
        <v>211</v>
      </c>
      <c r="B81" s="31" t="s">
        <v>41</v>
      </c>
      <c r="C81" s="16" t="s">
        <v>122</v>
      </c>
      <c r="D81" s="24">
        <v>41</v>
      </c>
      <c r="E81" s="24">
        <v>12</v>
      </c>
      <c r="F81" s="24">
        <v>2</v>
      </c>
      <c r="G81" s="24">
        <v>23</v>
      </c>
      <c r="H81" s="24">
        <v>20</v>
      </c>
      <c r="I81" s="24">
        <v>7</v>
      </c>
      <c r="J81" s="24">
        <v>1</v>
      </c>
      <c r="K81" s="24"/>
      <c r="L81" s="24"/>
      <c r="M81" s="24">
        <f t="shared" si="2"/>
        <v>106</v>
      </c>
    </row>
    <row r="82" spans="1:13">
      <c r="A82" s="16" t="s">
        <v>211</v>
      </c>
      <c r="B82" s="31" t="s">
        <v>41</v>
      </c>
      <c r="C82" s="16" t="s">
        <v>123</v>
      </c>
      <c r="D82" s="24"/>
      <c r="E82" s="24"/>
      <c r="F82" s="24"/>
      <c r="G82" s="24">
        <v>2</v>
      </c>
      <c r="H82" s="24">
        <v>2</v>
      </c>
      <c r="I82" s="24"/>
      <c r="J82" s="24"/>
      <c r="K82" s="24"/>
      <c r="L82" s="24"/>
      <c r="M82" s="24">
        <f t="shared" si="2"/>
        <v>4</v>
      </c>
    </row>
    <row r="83" spans="1:13">
      <c r="A83" s="16" t="s">
        <v>211</v>
      </c>
      <c r="B83" s="31" t="s">
        <v>41</v>
      </c>
      <c r="C83" s="16" t="s">
        <v>124</v>
      </c>
      <c r="D83" s="24">
        <v>5</v>
      </c>
      <c r="E83" s="24">
        <v>1</v>
      </c>
      <c r="F83" s="24"/>
      <c r="G83" s="24"/>
      <c r="H83" s="24">
        <v>3</v>
      </c>
      <c r="I83" s="24">
        <v>6</v>
      </c>
      <c r="J83" s="24">
        <v>4</v>
      </c>
      <c r="K83" s="24">
        <v>2</v>
      </c>
      <c r="L83" s="24"/>
      <c r="M83" s="24">
        <f t="shared" si="2"/>
        <v>21</v>
      </c>
    </row>
    <row r="84" spans="1:13">
      <c r="A84" s="16" t="s">
        <v>211</v>
      </c>
      <c r="B84" s="31" t="s">
        <v>41</v>
      </c>
      <c r="C84" s="16" t="s">
        <v>125</v>
      </c>
      <c r="D84" s="24">
        <v>26</v>
      </c>
      <c r="E84" s="24">
        <v>21</v>
      </c>
      <c r="F84" s="24">
        <v>9</v>
      </c>
      <c r="G84" s="24">
        <v>6</v>
      </c>
      <c r="H84" s="24">
        <v>12</v>
      </c>
      <c r="I84" s="24">
        <v>4</v>
      </c>
      <c r="J84" s="24">
        <v>10</v>
      </c>
      <c r="K84" s="24">
        <v>6</v>
      </c>
      <c r="L84" s="24">
        <v>2</v>
      </c>
      <c r="M84" s="24">
        <f t="shared" si="2"/>
        <v>96</v>
      </c>
    </row>
    <row r="85" spans="1:13">
      <c r="A85" s="16" t="s">
        <v>211</v>
      </c>
      <c r="B85" s="31" t="s">
        <v>41</v>
      </c>
      <c r="C85" s="16" t="s">
        <v>126</v>
      </c>
      <c r="D85" s="24">
        <v>5</v>
      </c>
      <c r="E85" s="24">
        <v>1</v>
      </c>
      <c r="F85" s="24">
        <v>4</v>
      </c>
      <c r="G85" s="24">
        <v>5</v>
      </c>
      <c r="H85" s="24">
        <v>4</v>
      </c>
      <c r="I85" s="24"/>
      <c r="J85" s="24"/>
      <c r="K85" s="24"/>
      <c r="L85" s="24"/>
      <c r="M85" s="24">
        <f t="shared" si="2"/>
        <v>19</v>
      </c>
    </row>
    <row r="86" spans="1:13">
      <c r="A86" s="16" t="s">
        <v>211</v>
      </c>
      <c r="B86" s="31" t="s">
        <v>41</v>
      </c>
      <c r="C86" s="16" t="s">
        <v>274</v>
      </c>
      <c r="D86" s="24"/>
      <c r="E86" s="24">
        <v>14</v>
      </c>
      <c r="F86" s="24"/>
      <c r="G86" s="24"/>
      <c r="H86" s="24"/>
      <c r="I86" s="24"/>
      <c r="J86" s="24"/>
      <c r="K86" s="24"/>
      <c r="L86" s="24"/>
      <c r="M86" s="24">
        <f t="shared" si="2"/>
        <v>14</v>
      </c>
    </row>
    <row r="87" spans="1:13">
      <c r="A87" s="16" t="s">
        <v>211</v>
      </c>
      <c r="B87" s="31" t="s">
        <v>63</v>
      </c>
      <c r="C87" s="16" t="s">
        <v>127</v>
      </c>
      <c r="D87" s="24">
        <v>1</v>
      </c>
      <c r="E87" s="24"/>
      <c r="F87" s="24"/>
      <c r="G87" s="24">
        <v>2</v>
      </c>
      <c r="H87" s="24">
        <v>2</v>
      </c>
      <c r="I87" s="24">
        <v>2</v>
      </c>
      <c r="J87" s="24">
        <v>1</v>
      </c>
      <c r="K87" s="24"/>
      <c r="L87" s="24"/>
      <c r="M87" s="24">
        <f t="shared" si="2"/>
        <v>8</v>
      </c>
    </row>
    <row r="88" spans="1:13">
      <c r="A88" s="16" t="s">
        <v>211</v>
      </c>
      <c r="B88" s="31" t="s">
        <v>63</v>
      </c>
      <c r="C88" s="16" t="s">
        <v>128</v>
      </c>
      <c r="D88" s="24">
        <v>1</v>
      </c>
      <c r="E88" s="24"/>
      <c r="F88" s="24">
        <v>1</v>
      </c>
      <c r="G88" s="24">
        <v>4</v>
      </c>
      <c r="H88" s="24">
        <v>2</v>
      </c>
      <c r="I88" s="24">
        <v>9</v>
      </c>
      <c r="J88" s="24">
        <v>2</v>
      </c>
      <c r="K88" s="24">
        <v>2</v>
      </c>
      <c r="L88" s="24">
        <v>1</v>
      </c>
      <c r="M88" s="24">
        <f t="shared" si="2"/>
        <v>22</v>
      </c>
    </row>
    <row r="89" spans="1:13">
      <c r="A89" s="16" t="s">
        <v>211</v>
      </c>
      <c r="B89" s="31" t="s">
        <v>63</v>
      </c>
      <c r="C89" s="16" t="s">
        <v>129</v>
      </c>
      <c r="D89" s="24">
        <v>7</v>
      </c>
      <c r="E89" s="24"/>
      <c r="F89" s="24"/>
      <c r="G89" s="24">
        <v>2</v>
      </c>
      <c r="H89" s="24">
        <v>2</v>
      </c>
      <c r="I89" s="24">
        <v>2</v>
      </c>
      <c r="J89" s="24">
        <v>1</v>
      </c>
      <c r="K89" s="24"/>
      <c r="L89" s="24"/>
      <c r="M89" s="24">
        <f t="shared" si="2"/>
        <v>14</v>
      </c>
    </row>
    <row r="90" spans="1:13">
      <c r="A90" s="16" t="s">
        <v>211</v>
      </c>
      <c r="B90" s="31" t="s">
        <v>63</v>
      </c>
      <c r="C90" s="16" t="s">
        <v>130</v>
      </c>
      <c r="D90" s="24"/>
      <c r="E90" s="24"/>
      <c r="F90" s="24"/>
      <c r="G90" s="24">
        <v>2</v>
      </c>
      <c r="H90" s="24">
        <v>2</v>
      </c>
      <c r="I90" s="24"/>
      <c r="J90" s="24">
        <v>4</v>
      </c>
      <c r="K90" s="24">
        <v>1</v>
      </c>
      <c r="L90" s="24"/>
      <c r="M90" s="24">
        <f t="shared" si="2"/>
        <v>9</v>
      </c>
    </row>
    <row r="91" spans="1:13">
      <c r="A91" s="16" t="s">
        <v>211</v>
      </c>
      <c r="B91" s="31" t="s">
        <v>64</v>
      </c>
      <c r="C91" s="16" t="s">
        <v>131</v>
      </c>
      <c r="D91" s="24"/>
      <c r="E91" s="24"/>
      <c r="F91" s="24"/>
      <c r="G91" s="24"/>
      <c r="H91" s="24"/>
      <c r="I91" s="24">
        <v>1</v>
      </c>
      <c r="J91" s="24">
        <v>1</v>
      </c>
      <c r="K91" s="24"/>
      <c r="L91" s="24"/>
      <c r="M91" s="24">
        <f t="shared" si="2"/>
        <v>2</v>
      </c>
    </row>
    <row r="92" spans="1:13">
      <c r="A92" s="16" t="s">
        <v>211</v>
      </c>
      <c r="B92" s="31" t="s">
        <v>64</v>
      </c>
      <c r="C92" s="16" t="s">
        <v>132</v>
      </c>
      <c r="D92" s="24">
        <v>1</v>
      </c>
      <c r="E92" s="24">
        <v>6</v>
      </c>
      <c r="F92" s="24">
        <v>4</v>
      </c>
      <c r="G92" s="24">
        <v>12</v>
      </c>
      <c r="H92" s="24">
        <v>8</v>
      </c>
      <c r="I92" s="24">
        <v>30</v>
      </c>
      <c r="J92" s="24">
        <v>12</v>
      </c>
      <c r="K92" s="24">
        <v>6</v>
      </c>
      <c r="L92" s="24">
        <v>2</v>
      </c>
      <c r="M92" s="24">
        <f t="shared" si="2"/>
        <v>81</v>
      </c>
    </row>
    <row r="93" spans="1:13">
      <c r="A93" s="16" t="s">
        <v>211</v>
      </c>
      <c r="B93" s="31" t="s">
        <v>64</v>
      </c>
      <c r="C93" s="16" t="s">
        <v>123</v>
      </c>
      <c r="D93" s="24"/>
      <c r="E93" s="24">
        <v>1</v>
      </c>
      <c r="F93" s="24"/>
      <c r="G93" s="24"/>
      <c r="H93" s="24"/>
      <c r="I93" s="24"/>
      <c r="J93" s="24"/>
      <c r="K93" s="24"/>
      <c r="L93" s="24"/>
      <c r="M93" s="24">
        <f t="shared" si="2"/>
        <v>1</v>
      </c>
    </row>
    <row r="94" spans="1:13">
      <c r="A94" s="16" t="s">
        <v>211</v>
      </c>
      <c r="B94" s="31" t="s">
        <v>64</v>
      </c>
      <c r="C94" s="16" t="s">
        <v>133</v>
      </c>
      <c r="D94" s="24"/>
      <c r="E94" s="24"/>
      <c r="F94" s="24"/>
      <c r="G94" s="24"/>
      <c r="H94" s="24">
        <v>1</v>
      </c>
      <c r="I94" s="24">
        <v>5</v>
      </c>
      <c r="J94" s="24">
        <v>2</v>
      </c>
      <c r="K94" s="24">
        <v>1</v>
      </c>
      <c r="L94" s="24"/>
      <c r="M94" s="24">
        <f t="shared" ref="M94:M156" si="3">SUM(D94:L94)</f>
        <v>9</v>
      </c>
    </row>
    <row r="95" spans="1:13">
      <c r="A95" s="16" t="s">
        <v>211</v>
      </c>
      <c r="B95" s="31" t="s">
        <v>64</v>
      </c>
      <c r="C95" s="16" t="s">
        <v>134</v>
      </c>
      <c r="D95" s="24">
        <v>2</v>
      </c>
      <c r="E95" s="24"/>
      <c r="F95" s="24">
        <v>1</v>
      </c>
      <c r="G95" s="24"/>
      <c r="H95" s="24"/>
      <c r="I95" s="24"/>
      <c r="J95" s="24">
        <v>3</v>
      </c>
      <c r="K95" s="24">
        <v>1</v>
      </c>
      <c r="L95" s="24"/>
      <c r="M95" s="24">
        <f t="shared" si="3"/>
        <v>7</v>
      </c>
    </row>
    <row r="96" spans="1:13">
      <c r="A96" s="16" t="s">
        <v>211</v>
      </c>
      <c r="B96" s="31" t="s">
        <v>64</v>
      </c>
      <c r="C96" s="16" t="s">
        <v>135</v>
      </c>
      <c r="D96" s="24"/>
      <c r="E96" s="24"/>
      <c r="F96" s="24">
        <v>1</v>
      </c>
      <c r="G96" s="24"/>
      <c r="H96" s="24"/>
      <c r="I96" s="24"/>
      <c r="J96" s="24">
        <v>1</v>
      </c>
      <c r="K96" s="24"/>
      <c r="L96" s="24"/>
      <c r="M96" s="24">
        <f t="shared" si="3"/>
        <v>2</v>
      </c>
    </row>
    <row r="97" spans="1:13">
      <c r="A97" s="16" t="s">
        <v>211</v>
      </c>
      <c r="B97" s="31" t="s">
        <v>64</v>
      </c>
      <c r="C97" s="16" t="s">
        <v>136</v>
      </c>
      <c r="D97" s="24">
        <v>1</v>
      </c>
      <c r="E97" s="24">
        <v>1</v>
      </c>
      <c r="F97" s="24">
        <v>1</v>
      </c>
      <c r="G97" s="24">
        <v>2</v>
      </c>
      <c r="H97" s="24">
        <v>3</v>
      </c>
      <c r="I97" s="24"/>
      <c r="J97" s="24">
        <v>1</v>
      </c>
      <c r="K97" s="24">
        <v>2</v>
      </c>
      <c r="L97" s="24"/>
      <c r="M97" s="24">
        <f t="shared" si="3"/>
        <v>11</v>
      </c>
    </row>
    <row r="98" spans="1:13">
      <c r="A98" s="16" t="s">
        <v>211</v>
      </c>
      <c r="B98" s="31" t="s">
        <v>64</v>
      </c>
      <c r="C98" s="16" t="s">
        <v>137</v>
      </c>
      <c r="D98" s="24">
        <v>4</v>
      </c>
      <c r="E98" s="24">
        <v>1</v>
      </c>
      <c r="F98" s="24"/>
      <c r="G98" s="24"/>
      <c r="H98" s="24"/>
      <c r="I98" s="24"/>
      <c r="J98" s="24">
        <v>1</v>
      </c>
      <c r="K98" s="24">
        <v>1</v>
      </c>
      <c r="L98" s="24"/>
      <c r="M98" s="24">
        <f t="shared" si="3"/>
        <v>7</v>
      </c>
    </row>
    <row r="99" spans="1:13">
      <c r="A99" s="16" t="s">
        <v>211</v>
      </c>
      <c r="B99" s="31" t="s">
        <v>138</v>
      </c>
      <c r="C99" s="16" t="s">
        <v>139</v>
      </c>
      <c r="D99" s="24">
        <v>5</v>
      </c>
      <c r="E99" s="24">
        <v>1</v>
      </c>
      <c r="F99" s="24"/>
      <c r="G99" s="24">
        <v>2</v>
      </c>
      <c r="H99" s="24"/>
      <c r="I99" s="24">
        <v>2</v>
      </c>
      <c r="J99" s="24"/>
      <c r="K99" s="24"/>
      <c r="L99" s="24"/>
      <c r="M99" s="24">
        <f t="shared" si="3"/>
        <v>10</v>
      </c>
    </row>
    <row r="100" spans="1:13">
      <c r="A100" s="16" t="s">
        <v>211</v>
      </c>
      <c r="B100" s="31" t="s">
        <v>138</v>
      </c>
      <c r="C100" s="16" t="s">
        <v>140</v>
      </c>
      <c r="D100" s="24">
        <v>13</v>
      </c>
      <c r="E100" s="24">
        <v>2</v>
      </c>
      <c r="F100" s="24"/>
      <c r="G100" s="24">
        <v>7</v>
      </c>
      <c r="H100" s="24">
        <v>13</v>
      </c>
      <c r="I100" s="24">
        <v>16</v>
      </c>
      <c r="J100" s="24"/>
      <c r="K100" s="24"/>
      <c r="L100" s="24"/>
      <c r="M100" s="24">
        <f t="shared" si="3"/>
        <v>51</v>
      </c>
    </row>
    <row r="101" spans="1:13">
      <c r="A101" s="16" t="s">
        <v>211</v>
      </c>
      <c r="B101" s="31" t="s">
        <v>138</v>
      </c>
      <c r="C101" s="16" t="s">
        <v>141</v>
      </c>
      <c r="D101" s="24"/>
      <c r="E101" s="24"/>
      <c r="F101" s="24"/>
      <c r="G101" s="24"/>
      <c r="H101" s="24">
        <v>2</v>
      </c>
      <c r="I101" s="24"/>
      <c r="J101" s="24">
        <v>1</v>
      </c>
      <c r="K101" s="24">
        <v>2</v>
      </c>
      <c r="L101" s="24">
        <v>1</v>
      </c>
      <c r="M101" s="24">
        <f t="shared" si="3"/>
        <v>6</v>
      </c>
    </row>
    <row r="102" spans="1:13">
      <c r="A102" s="16" t="s">
        <v>211</v>
      </c>
      <c r="B102" s="31" t="s">
        <v>138</v>
      </c>
      <c r="C102" s="16" t="s">
        <v>142</v>
      </c>
      <c r="D102" s="24">
        <v>141</v>
      </c>
      <c r="E102" s="24">
        <v>2</v>
      </c>
      <c r="F102" s="24">
        <v>32</v>
      </c>
      <c r="G102" s="24">
        <v>3</v>
      </c>
      <c r="H102" s="24">
        <v>13</v>
      </c>
      <c r="I102" s="24">
        <v>5</v>
      </c>
      <c r="J102" s="24">
        <v>9</v>
      </c>
      <c r="K102" s="24">
        <v>4</v>
      </c>
      <c r="L102" s="24"/>
      <c r="M102" s="24">
        <f t="shared" si="3"/>
        <v>209</v>
      </c>
    </row>
    <row r="103" spans="1:13">
      <c r="A103" s="16" t="s">
        <v>211</v>
      </c>
      <c r="B103" s="31" t="s">
        <v>138</v>
      </c>
      <c r="C103" s="16" t="s">
        <v>143</v>
      </c>
      <c r="D103" s="24">
        <v>3</v>
      </c>
      <c r="E103" s="24">
        <v>1</v>
      </c>
      <c r="F103" s="24"/>
      <c r="G103" s="24">
        <v>2</v>
      </c>
      <c r="H103" s="24"/>
      <c r="I103" s="24">
        <v>13</v>
      </c>
      <c r="J103" s="24">
        <v>5</v>
      </c>
      <c r="K103" s="24">
        <v>1</v>
      </c>
      <c r="L103" s="24"/>
      <c r="M103" s="24">
        <f t="shared" si="3"/>
        <v>25</v>
      </c>
    </row>
    <row r="104" spans="1:13">
      <c r="A104" s="16" t="s">
        <v>211</v>
      </c>
      <c r="B104" s="31" t="s">
        <v>138</v>
      </c>
      <c r="C104" s="16" t="s">
        <v>144</v>
      </c>
      <c r="D104" s="24">
        <v>8</v>
      </c>
      <c r="E104" s="24">
        <v>2</v>
      </c>
      <c r="F104" s="24"/>
      <c r="G104" s="24">
        <v>1</v>
      </c>
      <c r="H104" s="24">
        <v>2</v>
      </c>
      <c r="I104" s="24">
        <v>3</v>
      </c>
      <c r="J104" s="24">
        <v>15</v>
      </c>
      <c r="K104" s="24">
        <v>1</v>
      </c>
      <c r="L104" s="24">
        <v>1</v>
      </c>
      <c r="M104" s="24">
        <f t="shared" si="3"/>
        <v>33</v>
      </c>
    </row>
    <row r="105" spans="1:13">
      <c r="A105" s="16" t="s">
        <v>211</v>
      </c>
      <c r="B105" s="31" t="s">
        <v>138</v>
      </c>
      <c r="C105" s="16" t="s">
        <v>145</v>
      </c>
      <c r="D105" s="24">
        <v>99</v>
      </c>
      <c r="E105" s="24">
        <v>58</v>
      </c>
      <c r="F105" s="24">
        <v>46</v>
      </c>
      <c r="G105" s="24">
        <v>74</v>
      </c>
      <c r="H105" s="24">
        <v>20</v>
      </c>
      <c r="I105" s="24">
        <v>36</v>
      </c>
      <c r="J105" s="24">
        <v>11</v>
      </c>
      <c r="K105" s="24">
        <v>18</v>
      </c>
      <c r="L105" s="24">
        <v>26</v>
      </c>
      <c r="M105" s="24">
        <f t="shared" si="3"/>
        <v>388</v>
      </c>
    </row>
    <row r="106" spans="1:13">
      <c r="A106" s="16" t="s">
        <v>211</v>
      </c>
      <c r="B106" s="31" t="s">
        <v>138</v>
      </c>
      <c r="C106" s="16" t="s">
        <v>146</v>
      </c>
      <c r="D106" s="24">
        <v>96</v>
      </c>
      <c r="E106" s="24">
        <v>14</v>
      </c>
      <c r="F106" s="24">
        <v>16</v>
      </c>
      <c r="G106" s="24">
        <v>35</v>
      </c>
      <c r="H106" s="24">
        <v>32</v>
      </c>
      <c r="I106" s="24">
        <v>17</v>
      </c>
      <c r="J106" s="24">
        <v>6</v>
      </c>
      <c r="K106" s="24">
        <v>4</v>
      </c>
      <c r="L106" s="24"/>
      <c r="M106" s="24">
        <f t="shared" si="3"/>
        <v>220</v>
      </c>
    </row>
    <row r="107" spans="1:13">
      <c r="A107" s="16" t="s">
        <v>211</v>
      </c>
      <c r="B107" s="31" t="s">
        <v>138</v>
      </c>
      <c r="C107" s="16" t="s">
        <v>147</v>
      </c>
      <c r="D107" s="24">
        <v>29</v>
      </c>
      <c r="E107" s="24"/>
      <c r="F107" s="24"/>
      <c r="G107" s="24">
        <v>1</v>
      </c>
      <c r="H107" s="24"/>
      <c r="I107" s="24">
        <v>1</v>
      </c>
      <c r="J107" s="24">
        <v>1</v>
      </c>
      <c r="K107" s="24"/>
      <c r="L107" s="24"/>
      <c r="M107" s="24">
        <f t="shared" si="3"/>
        <v>32</v>
      </c>
    </row>
    <row r="108" spans="1:13">
      <c r="A108" s="16" t="s">
        <v>211</v>
      </c>
      <c r="B108" s="31" t="s">
        <v>138</v>
      </c>
      <c r="C108" s="16" t="s">
        <v>148</v>
      </c>
      <c r="D108" s="24">
        <v>38</v>
      </c>
      <c r="E108" s="24">
        <v>7</v>
      </c>
      <c r="F108" s="24">
        <v>2</v>
      </c>
      <c r="G108" s="24">
        <v>20</v>
      </c>
      <c r="H108" s="24">
        <v>10</v>
      </c>
      <c r="I108" s="24">
        <v>9</v>
      </c>
      <c r="J108" s="24">
        <v>1</v>
      </c>
      <c r="K108" s="24">
        <v>1</v>
      </c>
      <c r="L108" s="24"/>
      <c r="M108" s="24">
        <f t="shared" si="3"/>
        <v>88</v>
      </c>
    </row>
    <row r="109" spans="1:13">
      <c r="A109" s="16" t="s">
        <v>211</v>
      </c>
      <c r="B109" s="31" t="s">
        <v>138</v>
      </c>
      <c r="C109" s="16" t="s">
        <v>149</v>
      </c>
      <c r="D109" s="24">
        <v>1</v>
      </c>
      <c r="E109" s="24"/>
      <c r="F109" s="24">
        <v>1</v>
      </c>
      <c r="G109" s="24"/>
      <c r="H109" s="24">
        <v>1</v>
      </c>
      <c r="I109" s="24">
        <v>1</v>
      </c>
      <c r="J109" s="24">
        <v>2</v>
      </c>
      <c r="K109" s="24"/>
      <c r="L109" s="24"/>
      <c r="M109" s="24">
        <f t="shared" si="3"/>
        <v>6</v>
      </c>
    </row>
    <row r="110" spans="1:13">
      <c r="A110" s="16" t="s">
        <v>211</v>
      </c>
      <c r="B110" s="31" t="s">
        <v>138</v>
      </c>
      <c r="C110" s="16" t="s">
        <v>123</v>
      </c>
      <c r="D110" s="24">
        <v>1</v>
      </c>
      <c r="E110" s="24">
        <v>1</v>
      </c>
      <c r="F110" s="24"/>
      <c r="G110" s="24"/>
      <c r="H110" s="24"/>
      <c r="I110" s="24"/>
      <c r="J110" s="24"/>
      <c r="K110" s="24"/>
      <c r="L110" s="24"/>
      <c r="M110" s="24">
        <f t="shared" si="3"/>
        <v>2</v>
      </c>
    </row>
    <row r="111" spans="1:13">
      <c r="A111" s="16" t="s">
        <v>211</v>
      </c>
      <c r="B111" s="31" t="s">
        <v>138</v>
      </c>
      <c r="C111" s="16" t="s">
        <v>124</v>
      </c>
      <c r="D111" s="24"/>
      <c r="E111" s="24"/>
      <c r="F111" s="24"/>
      <c r="G111" s="24"/>
      <c r="H111" s="24">
        <v>2</v>
      </c>
      <c r="I111" s="24">
        <v>1</v>
      </c>
      <c r="J111" s="24">
        <v>1</v>
      </c>
      <c r="K111" s="24">
        <v>1</v>
      </c>
      <c r="L111" s="24"/>
      <c r="M111" s="24">
        <f t="shared" si="3"/>
        <v>5</v>
      </c>
    </row>
    <row r="112" spans="1:13">
      <c r="A112" s="16" t="s">
        <v>211</v>
      </c>
      <c r="B112" s="31" t="s">
        <v>138</v>
      </c>
      <c r="C112" s="16" t="s">
        <v>151</v>
      </c>
      <c r="D112" s="24">
        <v>6</v>
      </c>
      <c r="E112" s="24"/>
      <c r="F112" s="24">
        <v>3</v>
      </c>
      <c r="G112" s="24">
        <v>4</v>
      </c>
      <c r="H112" s="24">
        <v>7</v>
      </c>
      <c r="I112" s="24">
        <v>3</v>
      </c>
      <c r="J112" s="24">
        <v>2</v>
      </c>
      <c r="K112" s="24">
        <v>3</v>
      </c>
      <c r="L112" s="24"/>
      <c r="M112" s="24">
        <f t="shared" si="3"/>
        <v>28</v>
      </c>
    </row>
    <row r="113" spans="1:13">
      <c r="A113" s="16" t="s">
        <v>211</v>
      </c>
      <c r="B113" s="31" t="s">
        <v>138</v>
      </c>
      <c r="C113" s="16" t="s">
        <v>152</v>
      </c>
      <c r="D113" s="24">
        <v>1</v>
      </c>
      <c r="E113" s="24"/>
      <c r="F113" s="24"/>
      <c r="G113" s="24"/>
      <c r="H113" s="24"/>
      <c r="I113" s="24"/>
      <c r="J113" s="24"/>
      <c r="K113" s="24"/>
      <c r="L113" s="24"/>
      <c r="M113" s="24">
        <f t="shared" si="3"/>
        <v>1</v>
      </c>
    </row>
    <row r="114" spans="1:13">
      <c r="A114" s="16" t="s">
        <v>211</v>
      </c>
      <c r="B114" s="31" t="s">
        <v>138</v>
      </c>
      <c r="C114" s="16" t="s">
        <v>153</v>
      </c>
      <c r="D114" s="24">
        <v>1</v>
      </c>
      <c r="E114" s="24"/>
      <c r="F114" s="24"/>
      <c r="G114" s="24">
        <v>1</v>
      </c>
      <c r="H114" s="24">
        <v>2</v>
      </c>
      <c r="I114" s="24">
        <v>1</v>
      </c>
      <c r="J114" s="24">
        <v>1</v>
      </c>
      <c r="K114" s="24"/>
      <c r="L114" s="24"/>
      <c r="M114" s="24">
        <f t="shared" si="3"/>
        <v>6</v>
      </c>
    </row>
    <row r="115" spans="1:13">
      <c r="A115" s="16" t="s">
        <v>211</v>
      </c>
      <c r="B115" s="31" t="s">
        <v>138</v>
      </c>
      <c r="C115" s="16" t="s">
        <v>126</v>
      </c>
      <c r="D115" s="24">
        <v>2</v>
      </c>
      <c r="E115" s="24">
        <v>1</v>
      </c>
      <c r="F115" s="24"/>
      <c r="G115" s="24"/>
      <c r="H115" s="24"/>
      <c r="I115" s="24"/>
      <c r="J115" s="24"/>
      <c r="K115" s="24"/>
      <c r="L115" s="24"/>
      <c r="M115" s="24">
        <f t="shared" si="3"/>
        <v>3</v>
      </c>
    </row>
    <row r="116" spans="1:13">
      <c r="A116" s="16" t="s">
        <v>211</v>
      </c>
      <c r="B116" s="31" t="s">
        <v>138</v>
      </c>
      <c r="C116" s="16" t="s">
        <v>154</v>
      </c>
      <c r="D116" s="24">
        <v>10</v>
      </c>
      <c r="E116" s="24"/>
      <c r="F116" s="24">
        <v>7</v>
      </c>
      <c r="G116" s="24">
        <v>1</v>
      </c>
      <c r="H116" s="24">
        <v>12</v>
      </c>
      <c r="I116" s="24">
        <v>2</v>
      </c>
      <c r="J116" s="24">
        <v>4</v>
      </c>
      <c r="K116" s="24">
        <v>3</v>
      </c>
      <c r="L116" s="24"/>
      <c r="M116" s="24">
        <f t="shared" si="3"/>
        <v>39</v>
      </c>
    </row>
    <row r="117" spans="1:13">
      <c r="A117" s="16" t="s">
        <v>211</v>
      </c>
      <c r="B117" s="31" t="s">
        <v>138</v>
      </c>
      <c r="C117" s="16" t="s">
        <v>155</v>
      </c>
      <c r="D117" s="24"/>
      <c r="E117" s="24"/>
      <c r="F117" s="24">
        <v>1</v>
      </c>
      <c r="G117" s="24"/>
      <c r="H117" s="24">
        <v>1</v>
      </c>
      <c r="I117" s="24"/>
      <c r="J117" s="24"/>
      <c r="K117" s="24"/>
      <c r="L117" s="24"/>
      <c r="M117" s="24">
        <f t="shared" si="3"/>
        <v>2</v>
      </c>
    </row>
    <row r="118" spans="1:13">
      <c r="A118" s="16" t="s">
        <v>211</v>
      </c>
      <c r="B118" s="31" t="s">
        <v>138</v>
      </c>
      <c r="C118" s="16" t="s">
        <v>156</v>
      </c>
      <c r="D118" s="24">
        <v>6</v>
      </c>
      <c r="E118" s="24">
        <v>1</v>
      </c>
      <c r="F118" s="24">
        <v>4</v>
      </c>
      <c r="G118" s="24">
        <v>8</v>
      </c>
      <c r="H118" s="24"/>
      <c r="I118" s="24"/>
      <c r="J118" s="24"/>
      <c r="K118" s="24"/>
      <c r="L118" s="24"/>
      <c r="M118" s="24">
        <f t="shared" si="3"/>
        <v>19</v>
      </c>
    </row>
    <row r="119" spans="1:13">
      <c r="A119" s="16" t="s">
        <v>211</v>
      </c>
      <c r="B119" s="31" t="s">
        <v>138</v>
      </c>
      <c r="C119" s="16" t="s">
        <v>157</v>
      </c>
      <c r="D119" s="24">
        <v>1</v>
      </c>
      <c r="E119" s="24"/>
      <c r="F119" s="24"/>
      <c r="G119" s="24">
        <v>1</v>
      </c>
      <c r="H119" s="24"/>
      <c r="I119" s="24">
        <v>2</v>
      </c>
      <c r="J119" s="24"/>
      <c r="K119" s="24"/>
      <c r="L119" s="24"/>
      <c r="M119" s="24">
        <f t="shared" si="3"/>
        <v>4</v>
      </c>
    </row>
    <row r="120" spans="1:13">
      <c r="A120" s="16" t="s">
        <v>211</v>
      </c>
      <c r="B120" s="31" t="s">
        <v>42</v>
      </c>
      <c r="C120" s="16" t="s">
        <v>158</v>
      </c>
      <c r="D120" s="24">
        <v>1</v>
      </c>
      <c r="E120" s="24"/>
      <c r="F120" s="24"/>
      <c r="G120" s="24">
        <v>1</v>
      </c>
      <c r="H120" s="24"/>
      <c r="I120" s="24"/>
      <c r="J120" s="24"/>
      <c r="K120" s="24"/>
      <c r="L120" s="24">
        <v>1</v>
      </c>
      <c r="M120" s="24">
        <f t="shared" si="3"/>
        <v>3</v>
      </c>
    </row>
    <row r="121" spans="1:13">
      <c r="A121" s="16" t="s">
        <v>211</v>
      </c>
      <c r="B121" s="31" t="s">
        <v>42</v>
      </c>
      <c r="C121" s="16" t="s">
        <v>159</v>
      </c>
      <c r="D121" s="24">
        <v>1</v>
      </c>
      <c r="E121" s="24">
        <v>1</v>
      </c>
      <c r="F121" s="24"/>
      <c r="G121" s="24"/>
      <c r="H121" s="24"/>
      <c r="I121" s="24"/>
      <c r="J121" s="24"/>
      <c r="K121" s="24"/>
      <c r="L121" s="24"/>
      <c r="M121" s="24">
        <f t="shared" si="3"/>
        <v>2</v>
      </c>
    </row>
    <row r="122" spans="1:13">
      <c r="A122" s="16" t="s">
        <v>211</v>
      </c>
      <c r="B122" s="31" t="s">
        <v>42</v>
      </c>
      <c r="C122" s="16" t="s">
        <v>160</v>
      </c>
      <c r="D122" s="24">
        <v>855</v>
      </c>
      <c r="E122" s="24">
        <v>332</v>
      </c>
      <c r="F122" s="24">
        <v>60</v>
      </c>
      <c r="G122" s="24">
        <v>175</v>
      </c>
      <c r="H122" s="24">
        <v>35</v>
      </c>
      <c r="I122" s="24">
        <v>21</v>
      </c>
      <c r="J122" s="24">
        <v>18</v>
      </c>
      <c r="K122" s="24">
        <v>4</v>
      </c>
      <c r="L122" s="24">
        <v>2</v>
      </c>
      <c r="M122" s="24">
        <f t="shared" si="3"/>
        <v>1502</v>
      </c>
    </row>
    <row r="123" spans="1:13">
      <c r="A123" s="16" t="s">
        <v>211</v>
      </c>
      <c r="B123" s="31" t="s">
        <v>42</v>
      </c>
      <c r="C123" s="16" t="s">
        <v>161</v>
      </c>
      <c r="D123" s="24">
        <v>4</v>
      </c>
      <c r="E123" s="24">
        <v>1</v>
      </c>
      <c r="F123" s="24"/>
      <c r="G123" s="24">
        <v>2</v>
      </c>
      <c r="H123" s="24">
        <v>1</v>
      </c>
      <c r="I123" s="24"/>
      <c r="J123" s="24">
        <v>7</v>
      </c>
      <c r="K123" s="24"/>
      <c r="L123" s="24"/>
      <c r="M123" s="24">
        <f t="shared" si="3"/>
        <v>15</v>
      </c>
    </row>
    <row r="124" spans="1:13">
      <c r="A124" s="16" t="s">
        <v>211</v>
      </c>
      <c r="B124" s="31" t="s">
        <v>42</v>
      </c>
      <c r="C124" s="16" t="s">
        <v>162</v>
      </c>
      <c r="D124" s="24"/>
      <c r="E124" s="24"/>
      <c r="F124" s="24">
        <v>4</v>
      </c>
      <c r="G124" s="24">
        <v>2</v>
      </c>
      <c r="H124" s="24">
        <v>3</v>
      </c>
      <c r="I124" s="24">
        <v>7</v>
      </c>
      <c r="J124" s="24">
        <v>11</v>
      </c>
      <c r="K124" s="24">
        <v>2</v>
      </c>
      <c r="L124" s="24">
        <v>1</v>
      </c>
      <c r="M124" s="24">
        <f t="shared" si="3"/>
        <v>30</v>
      </c>
    </row>
    <row r="125" spans="1:13">
      <c r="A125" s="16" t="s">
        <v>211</v>
      </c>
      <c r="B125" s="31" t="s">
        <v>42</v>
      </c>
      <c r="C125" s="16" t="s">
        <v>163</v>
      </c>
      <c r="D125" s="24">
        <v>6</v>
      </c>
      <c r="E125" s="24">
        <v>3</v>
      </c>
      <c r="F125" s="24">
        <v>1</v>
      </c>
      <c r="G125" s="24">
        <v>1</v>
      </c>
      <c r="H125" s="24">
        <v>1</v>
      </c>
      <c r="I125" s="24"/>
      <c r="J125" s="24">
        <v>1</v>
      </c>
      <c r="K125" s="24"/>
      <c r="L125" s="24">
        <v>1</v>
      </c>
      <c r="M125" s="24">
        <f t="shared" si="3"/>
        <v>14</v>
      </c>
    </row>
    <row r="126" spans="1:13">
      <c r="A126" s="16" t="s">
        <v>211</v>
      </c>
      <c r="B126" s="31" t="s">
        <v>42</v>
      </c>
      <c r="C126" s="16" t="s">
        <v>164</v>
      </c>
      <c r="D126" s="24">
        <v>177</v>
      </c>
      <c r="E126" s="24">
        <v>116</v>
      </c>
      <c r="F126" s="24">
        <v>9</v>
      </c>
      <c r="G126" s="24">
        <v>50</v>
      </c>
      <c r="H126" s="24"/>
      <c r="I126" s="24"/>
      <c r="J126" s="24"/>
      <c r="K126" s="24"/>
      <c r="L126" s="24"/>
      <c r="M126" s="24">
        <f t="shared" si="3"/>
        <v>352</v>
      </c>
    </row>
    <row r="127" spans="1:13">
      <c r="A127" s="16" t="s">
        <v>211</v>
      </c>
      <c r="B127" s="31" t="s">
        <v>42</v>
      </c>
      <c r="C127" s="16" t="s">
        <v>165</v>
      </c>
      <c r="D127" s="24">
        <v>22</v>
      </c>
      <c r="E127" s="24">
        <v>5</v>
      </c>
      <c r="F127" s="24">
        <v>10</v>
      </c>
      <c r="G127" s="24">
        <v>13</v>
      </c>
      <c r="H127" s="24">
        <v>31</v>
      </c>
      <c r="I127" s="24">
        <v>9</v>
      </c>
      <c r="J127" s="24">
        <v>14</v>
      </c>
      <c r="K127" s="24">
        <v>12</v>
      </c>
      <c r="L127" s="24"/>
      <c r="M127" s="24">
        <f t="shared" si="3"/>
        <v>116</v>
      </c>
    </row>
    <row r="128" spans="1:13">
      <c r="A128" s="16" t="s">
        <v>211</v>
      </c>
      <c r="B128" s="31" t="s">
        <v>42</v>
      </c>
      <c r="C128" s="16" t="s">
        <v>166</v>
      </c>
      <c r="D128" s="24">
        <v>1</v>
      </c>
      <c r="E128" s="24"/>
      <c r="F128" s="24"/>
      <c r="G128" s="24"/>
      <c r="H128" s="24"/>
      <c r="I128" s="24"/>
      <c r="J128" s="24">
        <v>2</v>
      </c>
      <c r="K128" s="24"/>
      <c r="L128" s="24"/>
      <c r="M128" s="24">
        <f t="shared" si="3"/>
        <v>3</v>
      </c>
    </row>
    <row r="129" spans="1:13">
      <c r="A129" s="16" t="s">
        <v>211</v>
      </c>
      <c r="B129" s="31" t="s">
        <v>42</v>
      </c>
      <c r="C129" s="16" t="s">
        <v>167</v>
      </c>
      <c r="D129" s="24">
        <v>10</v>
      </c>
      <c r="E129" s="24"/>
      <c r="F129" s="24">
        <v>1</v>
      </c>
      <c r="G129" s="24">
        <v>1</v>
      </c>
      <c r="H129" s="24">
        <v>5</v>
      </c>
      <c r="I129" s="24"/>
      <c r="J129" s="24">
        <v>2</v>
      </c>
      <c r="K129" s="24"/>
      <c r="L129" s="24"/>
      <c r="M129" s="24">
        <f t="shared" si="3"/>
        <v>19</v>
      </c>
    </row>
    <row r="130" spans="1:13">
      <c r="A130" s="16" t="s">
        <v>211</v>
      </c>
      <c r="B130" s="31" t="s">
        <v>42</v>
      </c>
      <c r="C130" s="16" t="s">
        <v>168</v>
      </c>
      <c r="D130" s="24">
        <v>769</v>
      </c>
      <c r="E130" s="24">
        <v>155</v>
      </c>
      <c r="F130" s="24">
        <v>101</v>
      </c>
      <c r="G130" s="24">
        <v>718</v>
      </c>
      <c r="H130" s="24">
        <v>61</v>
      </c>
      <c r="I130" s="24">
        <v>27</v>
      </c>
      <c r="J130" s="24">
        <v>44</v>
      </c>
      <c r="K130" s="24">
        <v>8</v>
      </c>
      <c r="L130" s="24">
        <v>3</v>
      </c>
      <c r="M130" s="24">
        <f t="shared" si="3"/>
        <v>1886</v>
      </c>
    </row>
    <row r="131" spans="1:13">
      <c r="A131" s="16" t="s">
        <v>211</v>
      </c>
      <c r="B131" s="31" t="s">
        <v>42</v>
      </c>
      <c r="C131" s="16" t="s">
        <v>169</v>
      </c>
      <c r="D131" s="24"/>
      <c r="E131" s="24"/>
      <c r="F131" s="24"/>
      <c r="G131" s="24"/>
      <c r="H131" s="24"/>
      <c r="I131" s="24">
        <v>1</v>
      </c>
      <c r="J131" s="24"/>
      <c r="K131" s="24"/>
      <c r="L131" s="24"/>
      <c r="M131" s="24">
        <f t="shared" si="3"/>
        <v>1</v>
      </c>
    </row>
    <row r="132" spans="1:13">
      <c r="A132" s="16" t="s">
        <v>211</v>
      </c>
      <c r="B132" s="31" t="s">
        <v>42</v>
      </c>
      <c r="C132" s="16" t="s">
        <v>170</v>
      </c>
      <c r="D132" s="24"/>
      <c r="E132" s="24"/>
      <c r="F132" s="24"/>
      <c r="G132" s="24">
        <v>1</v>
      </c>
      <c r="H132" s="24"/>
      <c r="I132" s="24">
        <v>2</v>
      </c>
      <c r="J132" s="24"/>
      <c r="K132" s="24"/>
      <c r="L132" s="24"/>
      <c r="M132" s="24">
        <f t="shared" si="3"/>
        <v>3</v>
      </c>
    </row>
    <row r="133" spans="1:13">
      <c r="A133" s="16" t="s">
        <v>211</v>
      </c>
      <c r="B133" s="31" t="s">
        <v>42</v>
      </c>
      <c r="C133" s="16" t="s">
        <v>171</v>
      </c>
      <c r="D133" s="24">
        <v>2</v>
      </c>
      <c r="E133" s="24"/>
      <c r="F133" s="24"/>
      <c r="G133" s="24">
        <v>1</v>
      </c>
      <c r="H133" s="24"/>
      <c r="I133" s="24"/>
      <c r="J133" s="24">
        <v>1</v>
      </c>
      <c r="K133" s="24"/>
      <c r="L133" s="24"/>
      <c r="M133" s="24">
        <f t="shared" si="3"/>
        <v>4</v>
      </c>
    </row>
    <row r="134" spans="1:13">
      <c r="A134" s="16" t="s">
        <v>211</v>
      </c>
      <c r="B134" s="31" t="s">
        <v>43</v>
      </c>
      <c r="C134" s="16" t="s">
        <v>172</v>
      </c>
      <c r="D134" s="24">
        <v>1</v>
      </c>
      <c r="E134" s="24">
        <v>4</v>
      </c>
      <c r="F134" s="24"/>
      <c r="G134" s="24">
        <v>3</v>
      </c>
      <c r="H134" s="24">
        <v>1</v>
      </c>
      <c r="I134" s="24">
        <v>3</v>
      </c>
      <c r="J134" s="24"/>
      <c r="K134" s="24"/>
      <c r="L134" s="24"/>
      <c r="M134" s="24">
        <f t="shared" si="3"/>
        <v>12</v>
      </c>
    </row>
    <row r="135" spans="1:13">
      <c r="A135" s="16" t="s">
        <v>211</v>
      </c>
      <c r="B135" s="31" t="s">
        <v>43</v>
      </c>
      <c r="C135" s="16" t="s">
        <v>173</v>
      </c>
      <c r="D135" s="24"/>
      <c r="E135" s="24"/>
      <c r="F135" s="24"/>
      <c r="G135" s="24"/>
      <c r="H135" s="24"/>
      <c r="I135" s="24"/>
      <c r="J135" s="24">
        <v>2</v>
      </c>
      <c r="K135" s="24"/>
      <c r="L135" s="24"/>
      <c r="M135" s="24">
        <f t="shared" si="3"/>
        <v>2</v>
      </c>
    </row>
    <row r="136" spans="1:13">
      <c r="A136" s="16" t="s">
        <v>211</v>
      </c>
      <c r="B136" s="31" t="s">
        <v>43</v>
      </c>
      <c r="C136" s="16" t="s">
        <v>174</v>
      </c>
      <c r="D136" s="24"/>
      <c r="E136" s="24"/>
      <c r="F136" s="24"/>
      <c r="G136" s="24"/>
      <c r="H136" s="24"/>
      <c r="I136" s="24"/>
      <c r="J136" s="24"/>
      <c r="K136" s="24">
        <v>1</v>
      </c>
      <c r="L136" s="24"/>
      <c r="M136" s="24">
        <f t="shared" si="3"/>
        <v>1</v>
      </c>
    </row>
    <row r="137" spans="1:13">
      <c r="A137" s="16" t="s">
        <v>211</v>
      </c>
      <c r="B137" s="31" t="s">
        <v>43</v>
      </c>
      <c r="C137" s="16" t="s">
        <v>175</v>
      </c>
      <c r="D137" s="24">
        <v>1</v>
      </c>
      <c r="E137" s="24"/>
      <c r="F137" s="24">
        <v>1</v>
      </c>
      <c r="G137" s="24">
        <v>1</v>
      </c>
      <c r="H137" s="24">
        <v>1</v>
      </c>
      <c r="I137" s="24"/>
      <c r="J137" s="24">
        <v>3</v>
      </c>
      <c r="K137" s="24">
        <v>1</v>
      </c>
      <c r="L137" s="24">
        <v>1</v>
      </c>
      <c r="M137" s="24">
        <f t="shared" si="3"/>
        <v>9</v>
      </c>
    </row>
    <row r="138" spans="1:13">
      <c r="A138" s="16" t="s">
        <v>211</v>
      </c>
      <c r="B138" s="31" t="s">
        <v>43</v>
      </c>
      <c r="C138" s="16" t="s">
        <v>176</v>
      </c>
      <c r="D138" s="24">
        <v>11</v>
      </c>
      <c r="E138" s="24">
        <v>5</v>
      </c>
      <c r="F138" s="24">
        <v>2</v>
      </c>
      <c r="G138" s="24">
        <v>20</v>
      </c>
      <c r="H138" s="24">
        <v>4</v>
      </c>
      <c r="I138" s="24">
        <v>1</v>
      </c>
      <c r="J138" s="24">
        <v>2</v>
      </c>
      <c r="K138" s="24"/>
      <c r="L138" s="24"/>
      <c r="M138" s="24">
        <f t="shared" si="3"/>
        <v>45</v>
      </c>
    </row>
    <row r="139" spans="1:13">
      <c r="A139" s="16" t="s">
        <v>211</v>
      </c>
      <c r="B139" s="31" t="s">
        <v>43</v>
      </c>
      <c r="C139" s="16" t="s">
        <v>177</v>
      </c>
      <c r="D139" s="24">
        <v>10</v>
      </c>
      <c r="E139" s="24">
        <v>2</v>
      </c>
      <c r="F139" s="24">
        <v>6</v>
      </c>
      <c r="G139" s="24">
        <v>6</v>
      </c>
      <c r="H139" s="24">
        <v>6</v>
      </c>
      <c r="I139" s="24">
        <v>1</v>
      </c>
      <c r="J139" s="24">
        <v>9</v>
      </c>
      <c r="K139" s="24">
        <v>4</v>
      </c>
      <c r="L139" s="24">
        <v>1</v>
      </c>
      <c r="M139" s="24">
        <f t="shared" si="3"/>
        <v>45</v>
      </c>
    </row>
    <row r="140" spans="1:13">
      <c r="A140" s="16" t="s">
        <v>211</v>
      </c>
      <c r="B140" s="31" t="s">
        <v>43</v>
      </c>
      <c r="C140" s="16" t="s">
        <v>178</v>
      </c>
      <c r="D140" s="24"/>
      <c r="E140" s="24"/>
      <c r="F140" s="24"/>
      <c r="G140" s="24"/>
      <c r="H140" s="24"/>
      <c r="I140" s="24"/>
      <c r="J140" s="24">
        <v>1</v>
      </c>
      <c r="K140" s="24"/>
      <c r="L140" s="24"/>
      <c r="M140" s="24">
        <f t="shared" si="3"/>
        <v>1</v>
      </c>
    </row>
    <row r="141" spans="1:13">
      <c r="A141" s="16" t="s">
        <v>211</v>
      </c>
      <c r="B141" s="31" t="s">
        <v>43</v>
      </c>
      <c r="C141" s="16" t="s">
        <v>179</v>
      </c>
      <c r="D141" s="24"/>
      <c r="E141" s="24"/>
      <c r="F141" s="24"/>
      <c r="G141" s="24"/>
      <c r="H141" s="24"/>
      <c r="I141" s="24"/>
      <c r="J141" s="24">
        <v>1</v>
      </c>
      <c r="K141" s="24"/>
      <c r="L141" s="24"/>
      <c r="M141" s="24">
        <f t="shared" si="3"/>
        <v>1</v>
      </c>
    </row>
    <row r="142" spans="1:13">
      <c r="A142" s="16" t="s">
        <v>211</v>
      </c>
      <c r="B142" s="31" t="s">
        <v>43</v>
      </c>
      <c r="C142" s="16" t="s">
        <v>180</v>
      </c>
      <c r="D142" s="24"/>
      <c r="E142" s="24"/>
      <c r="F142" s="24"/>
      <c r="G142" s="24"/>
      <c r="H142" s="24">
        <v>1</v>
      </c>
      <c r="I142" s="24"/>
      <c r="J142" s="24"/>
      <c r="K142" s="24"/>
      <c r="L142" s="24"/>
      <c r="M142" s="24">
        <f t="shared" si="3"/>
        <v>1</v>
      </c>
    </row>
    <row r="143" spans="1:13">
      <c r="A143" s="16" t="s">
        <v>211</v>
      </c>
      <c r="B143" s="31" t="s">
        <v>43</v>
      </c>
      <c r="C143" s="16" t="s">
        <v>181</v>
      </c>
      <c r="D143" s="24">
        <v>2</v>
      </c>
      <c r="E143" s="24">
        <v>2</v>
      </c>
      <c r="F143" s="24">
        <v>2</v>
      </c>
      <c r="G143" s="24">
        <v>3</v>
      </c>
      <c r="H143" s="24">
        <v>1</v>
      </c>
      <c r="I143" s="24">
        <v>2</v>
      </c>
      <c r="J143" s="24"/>
      <c r="K143" s="24"/>
      <c r="L143" s="24"/>
      <c r="M143" s="24">
        <f t="shared" si="3"/>
        <v>12</v>
      </c>
    </row>
    <row r="144" spans="1:13">
      <c r="A144" s="16" t="s">
        <v>211</v>
      </c>
      <c r="B144" s="31" t="s">
        <v>43</v>
      </c>
      <c r="C144" s="16" t="s">
        <v>182</v>
      </c>
      <c r="D144" s="24">
        <v>3</v>
      </c>
      <c r="E144" s="24">
        <v>1</v>
      </c>
      <c r="F144" s="24">
        <v>7</v>
      </c>
      <c r="G144" s="24">
        <v>10</v>
      </c>
      <c r="H144" s="24">
        <v>11</v>
      </c>
      <c r="I144" s="24">
        <v>11</v>
      </c>
      <c r="J144" s="24">
        <v>4</v>
      </c>
      <c r="K144" s="24">
        <v>5</v>
      </c>
      <c r="L144" s="24"/>
      <c r="M144" s="24">
        <f t="shared" si="3"/>
        <v>52</v>
      </c>
    </row>
    <row r="145" spans="1:13">
      <c r="A145" s="16" t="s">
        <v>211</v>
      </c>
      <c r="B145" s="31" t="s">
        <v>43</v>
      </c>
      <c r="C145" s="16" t="s">
        <v>183</v>
      </c>
      <c r="D145" s="24">
        <v>20</v>
      </c>
      <c r="E145" s="24">
        <v>7</v>
      </c>
      <c r="F145" s="24">
        <v>1</v>
      </c>
      <c r="G145" s="24">
        <v>18</v>
      </c>
      <c r="H145" s="24"/>
      <c r="I145" s="24">
        <v>2</v>
      </c>
      <c r="J145" s="24">
        <v>3</v>
      </c>
      <c r="K145" s="24">
        <v>2</v>
      </c>
      <c r="L145" s="24">
        <v>1</v>
      </c>
      <c r="M145" s="24">
        <f t="shared" si="3"/>
        <v>54</v>
      </c>
    </row>
    <row r="146" spans="1:13">
      <c r="A146" s="16" t="s">
        <v>211</v>
      </c>
      <c r="B146" s="31" t="s">
        <v>43</v>
      </c>
      <c r="C146" s="16" t="s">
        <v>184</v>
      </c>
      <c r="D146" s="24">
        <v>41</v>
      </c>
      <c r="E146" s="24">
        <v>19</v>
      </c>
      <c r="F146" s="24">
        <v>6</v>
      </c>
      <c r="G146" s="24">
        <v>14</v>
      </c>
      <c r="H146" s="24">
        <v>11</v>
      </c>
      <c r="I146" s="24"/>
      <c r="J146" s="24">
        <v>11</v>
      </c>
      <c r="K146" s="24">
        <v>6</v>
      </c>
      <c r="L146" s="24">
        <v>1</v>
      </c>
      <c r="M146" s="24">
        <f t="shared" si="3"/>
        <v>109</v>
      </c>
    </row>
    <row r="147" spans="1:13">
      <c r="A147" s="16" t="s">
        <v>211</v>
      </c>
      <c r="B147" s="31" t="s">
        <v>185</v>
      </c>
      <c r="C147" s="16" t="s">
        <v>186</v>
      </c>
      <c r="D147" s="24"/>
      <c r="E147" s="24"/>
      <c r="F147" s="24">
        <v>1</v>
      </c>
      <c r="G147" s="24"/>
      <c r="H147" s="24"/>
      <c r="I147" s="24"/>
      <c r="J147" s="24"/>
      <c r="K147" s="24"/>
      <c r="L147" s="24"/>
      <c r="M147" s="24">
        <f t="shared" si="3"/>
        <v>1</v>
      </c>
    </row>
    <row r="148" spans="1:13">
      <c r="A148" s="16" t="s">
        <v>211</v>
      </c>
      <c r="B148" s="31" t="s">
        <v>185</v>
      </c>
      <c r="C148" s="16" t="s">
        <v>187</v>
      </c>
      <c r="D148" s="24">
        <v>18</v>
      </c>
      <c r="E148" s="24">
        <v>2</v>
      </c>
      <c r="F148" s="24">
        <v>14</v>
      </c>
      <c r="G148" s="24">
        <v>5</v>
      </c>
      <c r="H148" s="24">
        <v>3</v>
      </c>
      <c r="I148" s="24">
        <v>26</v>
      </c>
      <c r="J148" s="24">
        <v>12</v>
      </c>
      <c r="K148" s="24">
        <v>2</v>
      </c>
      <c r="L148" s="24">
        <v>2</v>
      </c>
      <c r="M148" s="24">
        <f t="shared" si="3"/>
        <v>84</v>
      </c>
    </row>
    <row r="149" spans="1:13">
      <c r="A149" s="16" t="s">
        <v>211</v>
      </c>
      <c r="B149" s="31" t="s">
        <v>185</v>
      </c>
      <c r="C149" s="16" t="s">
        <v>188</v>
      </c>
      <c r="D149" s="24">
        <v>101</v>
      </c>
      <c r="E149" s="24">
        <v>244</v>
      </c>
      <c r="F149" s="24">
        <v>143</v>
      </c>
      <c r="G149" s="24">
        <v>160</v>
      </c>
      <c r="H149" s="24">
        <v>107</v>
      </c>
      <c r="I149" s="24">
        <v>17</v>
      </c>
      <c r="J149" s="24">
        <v>16</v>
      </c>
      <c r="K149" s="24">
        <v>2</v>
      </c>
      <c r="L149" s="24"/>
      <c r="M149" s="24">
        <f t="shared" si="3"/>
        <v>790</v>
      </c>
    </row>
    <row r="150" spans="1:13">
      <c r="A150" s="16" t="s">
        <v>211</v>
      </c>
      <c r="B150" s="31" t="s">
        <v>185</v>
      </c>
      <c r="C150" s="16" t="s">
        <v>189</v>
      </c>
      <c r="D150" s="24">
        <v>46</v>
      </c>
      <c r="E150" s="24">
        <v>23</v>
      </c>
      <c r="F150" s="24">
        <v>9</v>
      </c>
      <c r="G150" s="24">
        <v>22</v>
      </c>
      <c r="H150" s="24">
        <v>15</v>
      </c>
      <c r="I150" s="24">
        <v>3</v>
      </c>
      <c r="J150" s="24">
        <v>1</v>
      </c>
      <c r="K150" s="24"/>
      <c r="L150" s="24"/>
      <c r="M150" s="24">
        <f t="shared" si="3"/>
        <v>119</v>
      </c>
    </row>
    <row r="151" spans="1:13">
      <c r="A151" s="16" t="s">
        <v>211</v>
      </c>
      <c r="B151" s="31" t="s">
        <v>185</v>
      </c>
      <c r="C151" s="16" t="s">
        <v>190</v>
      </c>
      <c r="D151" s="24">
        <v>1</v>
      </c>
      <c r="E151" s="24"/>
      <c r="F151" s="24"/>
      <c r="G151" s="24"/>
      <c r="H151" s="24"/>
      <c r="I151" s="24"/>
      <c r="J151" s="24">
        <v>4</v>
      </c>
      <c r="K151" s="24"/>
      <c r="L151" s="24"/>
      <c r="M151" s="24">
        <f t="shared" si="3"/>
        <v>5</v>
      </c>
    </row>
    <row r="152" spans="1:13">
      <c r="A152" s="16" t="s">
        <v>211</v>
      </c>
      <c r="B152" s="31" t="s">
        <v>185</v>
      </c>
      <c r="C152" s="16" t="s">
        <v>191</v>
      </c>
      <c r="D152" s="24">
        <v>1</v>
      </c>
      <c r="E152" s="24">
        <v>1</v>
      </c>
      <c r="F152" s="24">
        <v>1</v>
      </c>
      <c r="G152" s="24"/>
      <c r="H152" s="24">
        <v>3</v>
      </c>
      <c r="I152" s="24">
        <v>7</v>
      </c>
      <c r="J152" s="24">
        <v>8</v>
      </c>
      <c r="K152" s="24">
        <v>5</v>
      </c>
      <c r="L152" s="24">
        <v>3</v>
      </c>
      <c r="M152" s="24">
        <f t="shared" si="3"/>
        <v>29</v>
      </c>
    </row>
    <row r="153" spans="1:13">
      <c r="A153" s="16" t="s">
        <v>211</v>
      </c>
      <c r="B153" s="31" t="s">
        <v>185</v>
      </c>
      <c r="C153" s="16" t="s">
        <v>192</v>
      </c>
      <c r="D153" s="24">
        <v>53</v>
      </c>
      <c r="E153" s="24">
        <v>19</v>
      </c>
      <c r="F153" s="24">
        <v>8</v>
      </c>
      <c r="G153" s="24">
        <v>46</v>
      </c>
      <c r="H153" s="24">
        <v>3</v>
      </c>
      <c r="I153" s="24">
        <v>4</v>
      </c>
      <c r="J153" s="24">
        <v>5</v>
      </c>
      <c r="K153" s="24">
        <v>2</v>
      </c>
      <c r="L153" s="24">
        <v>1</v>
      </c>
      <c r="M153" s="24">
        <f t="shared" si="3"/>
        <v>141</v>
      </c>
    </row>
    <row r="154" spans="1:13">
      <c r="A154" s="16" t="s">
        <v>211</v>
      </c>
      <c r="B154" s="31" t="s">
        <v>185</v>
      </c>
      <c r="C154" s="16" t="s">
        <v>193</v>
      </c>
      <c r="D154" s="24">
        <v>9</v>
      </c>
      <c r="E154" s="24"/>
      <c r="F154" s="24">
        <v>1</v>
      </c>
      <c r="G154" s="24">
        <v>3</v>
      </c>
      <c r="H154" s="24">
        <v>2</v>
      </c>
      <c r="I154" s="24"/>
      <c r="J154" s="24">
        <v>2</v>
      </c>
      <c r="K154" s="24"/>
      <c r="L154" s="24"/>
      <c r="M154" s="24">
        <f t="shared" si="3"/>
        <v>17</v>
      </c>
    </row>
    <row r="155" spans="1:13">
      <c r="A155" s="16" t="s">
        <v>211</v>
      </c>
      <c r="B155" s="31" t="s">
        <v>185</v>
      </c>
      <c r="C155" s="16" t="s">
        <v>194</v>
      </c>
      <c r="D155" s="24">
        <v>4</v>
      </c>
      <c r="E155" s="24"/>
      <c r="F155" s="24"/>
      <c r="G155" s="24">
        <v>1</v>
      </c>
      <c r="H155" s="24"/>
      <c r="I155" s="24">
        <v>1</v>
      </c>
      <c r="J155" s="24">
        <v>2</v>
      </c>
      <c r="K155" s="24"/>
      <c r="L155" s="24"/>
      <c r="M155" s="24">
        <f t="shared" si="3"/>
        <v>8</v>
      </c>
    </row>
    <row r="156" spans="1:13">
      <c r="A156" s="16" t="s">
        <v>211</v>
      </c>
      <c r="B156" s="31" t="s">
        <v>185</v>
      </c>
      <c r="C156" s="16" t="s">
        <v>195</v>
      </c>
      <c r="D156" s="24">
        <v>121</v>
      </c>
      <c r="E156" s="24">
        <v>87</v>
      </c>
      <c r="F156" s="24">
        <v>47</v>
      </c>
      <c r="G156" s="24">
        <v>68</v>
      </c>
      <c r="H156" s="24">
        <v>45</v>
      </c>
      <c r="I156" s="24">
        <v>24</v>
      </c>
      <c r="J156" s="24">
        <v>31</v>
      </c>
      <c r="K156" s="24">
        <v>7</v>
      </c>
      <c r="L156" s="24">
        <v>3</v>
      </c>
      <c r="M156" s="24">
        <f t="shared" si="3"/>
        <v>433</v>
      </c>
    </row>
    <row r="157" spans="1:13">
      <c r="A157" s="16" t="s">
        <v>211</v>
      </c>
      <c r="B157" s="31" t="s">
        <v>185</v>
      </c>
      <c r="C157" s="16" t="s">
        <v>196</v>
      </c>
      <c r="D157" s="24">
        <v>21</v>
      </c>
      <c r="E157" s="24">
        <v>3</v>
      </c>
      <c r="F157" s="24">
        <v>5</v>
      </c>
      <c r="G157" s="24">
        <v>14</v>
      </c>
      <c r="H157" s="24">
        <v>12</v>
      </c>
      <c r="I157" s="24">
        <v>2</v>
      </c>
      <c r="J157" s="24">
        <v>5</v>
      </c>
      <c r="K157" s="24"/>
      <c r="L157" s="24"/>
      <c r="M157" s="24">
        <f t="shared" ref="M157:M170" si="4">SUM(D157:L157)</f>
        <v>62</v>
      </c>
    </row>
    <row r="158" spans="1:13">
      <c r="A158" s="16" t="s">
        <v>211</v>
      </c>
      <c r="B158" s="31" t="s">
        <v>185</v>
      </c>
      <c r="C158" s="16" t="s">
        <v>197</v>
      </c>
      <c r="D158" s="24">
        <v>15</v>
      </c>
      <c r="E158" s="24">
        <v>5</v>
      </c>
      <c r="F158" s="24">
        <v>7</v>
      </c>
      <c r="G158" s="24">
        <v>14</v>
      </c>
      <c r="H158" s="24">
        <v>12</v>
      </c>
      <c r="I158" s="24">
        <v>6</v>
      </c>
      <c r="J158" s="24">
        <v>9</v>
      </c>
      <c r="K158" s="24">
        <v>3</v>
      </c>
      <c r="L158" s="24"/>
      <c r="M158" s="24">
        <f t="shared" si="4"/>
        <v>71</v>
      </c>
    </row>
    <row r="159" spans="1:13">
      <c r="A159" s="16" t="s">
        <v>211</v>
      </c>
      <c r="B159" s="31" t="s">
        <v>185</v>
      </c>
      <c r="C159" s="16" t="s">
        <v>198</v>
      </c>
      <c r="D159" s="24"/>
      <c r="E159" s="24"/>
      <c r="F159" s="24"/>
      <c r="G159" s="24"/>
      <c r="H159" s="24"/>
      <c r="I159" s="24"/>
      <c r="J159" s="24"/>
      <c r="K159" s="24">
        <v>1</v>
      </c>
      <c r="L159" s="24">
        <v>1</v>
      </c>
      <c r="M159" s="24">
        <f t="shared" si="4"/>
        <v>2</v>
      </c>
    </row>
    <row r="160" spans="1:13">
      <c r="A160" s="16" t="s">
        <v>211</v>
      </c>
      <c r="B160" s="31" t="s">
        <v>185</v>
      </c>
      <c r="C160" s="16" t="s">
        <v>199</v>
      </c>
      <c r="D160" s="24"/>
      <c r="E160" s="24"/>
      <c r="F160" s="24">
        <v>1</v>
      </c>
      <c r="G160" s="24"/>
      <c r="H160" s="24">
        <v>1</v>
      </c>
      <c r="I160" s="24">
        <v>2</v>
      </c>
      <c r="J160" s="24"/>
      <c r="K160" s="24"/>
      <c r="L160" s="24"/>
      <c r="M160" s="24">
        <f t="shared" si="4"/>
        <v>4</v>
      </c>
    </row>
    <row r="161" spans="1:13">
      <c r="A161" s="16" t="s">
        <v>211</v>
      </c>
      <c r="B161" s="31" t="s">
        <v>200</v>
      </c>
      <c r="C161" s="16" t="s">
        <v>201</v>
      </c>
      <c r="D161" s="24">
        <v>41</v>
      </c>
      <c r="E161" s="24">
        <v>39</v>
      </c>
      <c r="F161" s="24">
        <v>33</v>
      </c>
      <c r="G161" s="24">
        <v>14</v>
      </c>
      <c r="H161" s="24">
        <v>13</v>
      </c>
      <c r="I161" s="24">
        <v>3</v>
      </c>
      <c r="J161" s="24">
        <v>2</v>
      </c>
      <c r="K161" s="24">
        <v>1</v>
      </c>
      <c r="L161" s="24"/>
      <c r="M161" s="24">
        <f t="shared" si="4"/>
        <v>146</v>
      </c>
    </row>
    <row r="162" spans="1:13">
      <c r="A162" s="16" t="s">
        <v>211</v>
      </c>
      <c r="B162" s="31" t="s">
        <v>200</v>
      </c>
      <c r="C162" s="16" t="s">
        <v>202</v>
      </c>
      <c r="D162" s="24">
        <v>6</v>
      </c>
      <c r="E162" s="24">
        <v>3</v>
      </c>
      <c r="F162" s="24"/>
      <c r="G162" s="24">
        <v>1</v>
      </c>
      <c r="H162" s="24"/>
      <c r="I162" s="24"/>
      <c r="J162" s="24">
        <v>1</v>
      </c>
      <c r="K162" s="24"/>
      <c r="L162" s="24"/>
      <c r="M162" s="24">
        <f t="shared" si="4"/>
        <v>11</v>
      </c>
    </row>
    <row r="163" spans="1:13">
      <c r="A163" s="16" t="s">
        <v>211</v>
      </c>
      <c r="B163" s="31" t="s">
        <v>200</v>
      </c>
      <c r="C163" s="16" t="s">
        <v>203</v>
      </c>
      <c r="D163" s="24">
        <v>13</v>
      </c>
      <c r="E163" s="24">
        <v>6</v>
      </c>
      <c r="F163" s="24">
        <v>7</v>
      </c>
      <c r="G163" s="24">
        <v>11</v>
      </c>
      <c r="H163" s="24">
        <v>11</v>
      </c>
      <c r="I163" s="24">
        <v>5</v>
      </c>
      <c r="J163" s="24">
        <v>5</v>
      </c>
      <c r="K163" s="24"/>
      <c r="L163" s="24"/>
      <c r="M163" s="24">
        <f t="shared" si="4"/>
        <v>58</v>
      </c>
    </row>
    <row r="164" spans="1:13">
      <c r="A164" s="16" t="s">
        <v>211</v>
      </c>
      <c r="B164" s="31" t="s">
        <v>200</v>
      </c>
      <c r="C164" s="16" t="s">
        <v>204</v>
      </c>
      <c r="D164" s="24">
        <v>4</v>
      </c>
      <c r="E164" s="24"/>
      <c r="F164" s="24">
        <v>4</v>
      </c>
      <c r="G164" s="24">
        <v>3</v>
      </c>
      <c r="H164" s="24">
        <v>2</v>
      </c>
      <c r="I164" s="24">
        <v>1</v>
      </c>
      <c r="J164" s="24">
        <v>2</v>
      </c>
      <c r="K164" s="24">
        <v>1</v>
      </c>
      <c r="L164" s="24"/>
      <c r="M164" s="24">
        <f t="shared" si="4"/>
        <v>17</v>
      </c>
    </row>
    <row r="165" spans="1:13">
      <c r="A165" s="16" t="s">
        <v>211</v>
      </c>
      <c r="B165" s="31" t="s">
        <v>205</v>
      </c>
      <c r="C165" s="16" t="s">
        <v>202</v>
      </c>
      <c r="D165" s="24">
        <v>6</v>
      </c>
      <c r="E165" s="24">
        <v>9</v>
      </c>
      <c r="F165" s="24">
        <v>3</v>
      </c>
      <c r="G165" s="24">
        <v>70</v>
      </c>
      <c r="H165" s="24">
        <v>3</v>
      </c>
      <c r="I165" s="24"/>
      <c r="J165" s="24">
        <v>6</v>
      </c>
      <c r="K165" s="24">
        <v>2</v>
      </c>
      <c r="L165" s="24"/>
      <c r="M165" s="24">
        <f t="shared" si="4"/>
        <v>99</v>
      </c>
    </row>
    <row r="166" spans="1:13">
      <c r="A166" s="16" t="s">
        <v>211</v>
      </c>
      <c r="B166" s="31" t="s">
        <v>205</v>
      </c>
      <c r="C166" s="16" t="s">
        <v>206</v>
      </c>
      <c r="D166" s="24">
        <v>4</v>
      </c>
      <c r="E166" s="24">
        <v>2</v>
      </c>
      <c r="F166" s="24"/>
      <c r="G166" s="24">
        <v>1</v>
      </c>
      <c r="H166" s="24">
        <v>5</v>
      </c>
      <c r="I166" s="24">
        <v>4</v>
      </c>
      <c r="J166" s="24">
        <v>2</v>
      </c>
      <c r="K166" s="24"/>
      <c r="L166" s="24"/>
      <c r="M166" s="24">
        <f t="shared" si="4"/>
        <v>18</v>
      </c>
    </row>
    <row r="167" spans="1:13">
      <c r="A167" s="16" t="s">
        <v>211</v>
      </c>
      <c r="B167" s="31" t="s">
        <v>205</v>
      </c>
      <c r="C167" s="16" t="s">
        <v>207</v>
      </c>
      <c r="D167" s="24">
        <v>15</v>
      </c>
      <c r="E167" s="24"/>
      <c r="F167" s="24">
        <v>1</v>
      </c>
      <c r="G167" s="24">
        <v>1</v>
      </c>
      <c r="H167" s="24">
        <v>1</v>
      </c>
      <c r="I167" s="24">
        <v>1</v>
      </c>
      <c r="J167" s="24">
        <v>11</v>
      </c>
      <c r="K167" s="24">
        <v>1</v>
      </c>
      <c r="L167" s="24">
        <v>6</v>
      </c>
      <c r="M167" s="24">
        <f t="shared" si="4"/>
        <v>37</v>
      </c>
    </row>
    <row r="168" spans="1:13">
      <c r="A168" s="16" t="s">
        <v>211</v>
      </c>
      <c r="B168" s="31" t="s">
        <v>205</v>
      </c>
      <c r="C168" s="16" t="s">
        <v>208</v>
      </c>
      <c r="D168" s="24">
        <v>1</v>
      </c>
      <c r="E168" s="24"/>
      <c r="F168" s="24"/>
      <c r="G168" s="24"/>
      <c r="H168" s="24"/>
      <c r="I168" s="24"/>
      <c r="J168" s="24">
        <v>1</v>
      </c>
      <c r="K168" s="24">
        <v>1</v>
      </c>
      <c r="L168" s="24"/>
      <c r="M168" s="24">
        <f t="shared" si="4"/>
        <v>3</v>
      </c>
    </row>
    <row r="169" spans="1:13">
      <c r="A169" s="16" t="s">
        <v>211</v>
      </c>
      <c r="B169" s="31" t="s">
        <v>205</v>
      </c>
      <c r="C169" s="16" t="s">
        <v>209</v>
      </c>
      <c r="D169" s="24">
        <v>4</v>
      </c>
      <c r="E169" s="24">
        <v>2</v>
      </c>
      <c r="F169" s="24">
        <v>1</v>
      </c>
      <c r="G169" s="24">
        <v>11</v>
      </c>
      <c r="H169" s="24">
        <v>8</v>
      </c>
      <c r="I169" s="24">
        <v>1</v>
      </c>
      <c r="J169" s="24">
        <v>3</v>
      </c>
      <c r="K169" s="24"/>
      <c r="L169" s="24"/>
      <c r="M169" s="24">
        <f t="shared" si="4"/>
        <v>30</v>
      </c>
    </row>
    <row r="170" spans="1:13">
      <c r="A170" s="16" t="s">
        <v>211</v>
      </c>
      <c r="B170" s="31" t="s">
        <v>205</v>
      </c>
      <c r="C170" s="16" t="s">
        <v>210</v>
      </c>
      <c r="D170" s="24">
        <v>7</v>
      </c>
      <c r="E170" s="24">
        <v>11</v>
      </c>
      <c r="F170" s="24">
        <v>10</v>
      </c>
      <c r="G170" s="24">
        <v>10</v>
      </c>
      <c r="H170" s="24">
        <v>5</v>
      </c>
      <c r="I170" s="24">
        <v>8</v>
      </c>
      <c r="J170" s="24">
        <v>11</v>
      </c>
      <c r="K170" s="24">
        <v>2</v>
      </c>
      <c r="L170" s="24">
        <v>2</v>
      </c>
      <c r="M170" s="24">
        <f t="shared" si="4"/>
        <v>66</v>
      </c>
    </row>
    <row r="171" spans="1:13">
      <c r="A171" s="16" t="s">
        <v>74</v>
      </c>
      <c r="B171" s="31" t="s">
        <v>63</v>
      </c>
      <c r="C171" s="16" t="s">
        <v>73</v>
      </c>
      <c r="D171" s="24">
        <v>43</v>
      </c>
      <c r="E171" s="24"/>
      <c r="F171" s="24"/>
      <c r="G171" s="24"/>
      <c r="H171" s="24"/>
      <c r="I171" s="24"/>
      <c r="J171" s="24"/>
      <c r="K171" s="24"/>
      <c r="L171" s="24"/>
      <c r="M171" s="24">
        <f t="shared" si="1"/>
        <v>43</v>
      </c>
    </row>
    <row r="172" spans="1:13">
      <c r="A172" s="16" t="s">
        <v>74</v>
      </c>
      <c r="B172" s="31" t="s">
        <v>42</v>
      </c>
      <c r="C172" s="16" t="s">
        <v>75</v>
      </c>
      <c r="D172" s="24">
        <v>5</v>
      </c>
      <c r="E172" s="24">
        <v>3</v>
      </c>
      <c r="F172" s="24">
        <v>62</v>
      </c>
      <c r="G172" s="24"/>
      <c r="H172" s="24"/>
      <c r="I172" s="24"/>
      <c r="J172" s="24"/>
      <c r="K172" s="24"/>
      <c r="L172" s="24"/>
      <c r="M172" s="24">
        <f t="shared" si="1"/>
        <v>70</v>
      </c>
    </row>
    <row r="173" spans="1:13">
      <c r="A173" s="16" t="s">
        <v>74</v>
      </c>
      <c r="B173" s="31" t="s">
        <v>42</v>
      </c>
      <c r="C173" s="16" t="s">
        <v>77</v>
      </c>
      <c r="D173" s="24">
        <v>149</v>
      </c>
      <c r="E173" s="24">
        <v>129</v>
      </c>
      <c r="F173" s="24">
        <v>45</v>
      </c>
      <c r="G173" s="24">
        <v>137</v>
      </c>
      <c r="H173" s="24"/>
      <c r="I173" s="24"/>
      <c r="J173" s="24"/>
      <c r="K173" s="24"/>
      <c r="L173" s="24"/>
      <c r="M173" s="24">
        <f t="shared" si="1"/>
        <v>460</v>
      </c>
    </row>
    <row r="174" spans="1:13">
      <c r="A174" s="16" t="s">
        <v>74</v>
      </c>
      <c r="B174" s="31" t="s">
        <v>42</v>
      </c>
      <c r="C174" s="16" t="s">
        <v>346</v>
      </c>
      <c r="D174" s="24"/>
      <c r="E174" s="24"/>
      <c r="F174" s="24"/>
      <c r="G174" s="24">
        <v>1</v>
      </c>
      <c r="H174" s="24"/>
      <c r="I174" s="24"/>
      <c r="J174" s="24"/>
      <c r="K174" s="24"/>
      <c r="L174" s="24"/>
      <c r="M174" s="24">
        <f t="shared" si="1"/>
        <v>1</v>
      </c>
    </row>
    <row r="175" spans="1:13">
      <c r="A175" s="16" t="s">
        <v>84</v>
      </c>
      <c r="B175" s="31" t="s">
        <v>41</v>
      </c>
      <c r="C175" s="16" t="s">
        <v>78</v>
      </c>
      <c r="D175" s="24">
        <v>16</v>
      </c>
      <c r="E175" s="24">
        <v>11</v>
      </c>
      <c r="F175" s="24"/>
      <c r="G175" s="24">
        <v>21</v>
      </c>
      <c r="H175" s="24">
        <v>16</v>
      </c>
      <c r="I175" s="24">
        <v>7</v>
      </c>
      <c r="J175" s="24"/>
      <c r="K175" s="24"/>
      <c r="L175" s="24"/>
      <c r="M175" s="24">
        <f t="shared" si="1"/>
        <v>71</v>
      </c>
    </row>
    <row r="176" spans="1:13">
      <c r="A176" s="16" t="s">
        <v>84</v>
      </c>
      <c r="B176" s="31" t="s">
        <v>63</v>
      </c>
      <c r="C176" s="16" t="s">
        <v>79</v>
      </c>
      <c r="D176" s="24"/>
      <c r="E176" s="24">
        <v>2</v>
      </c>
      <c r="F176" s="24"/>
      <c r="G176" s="24">
        <v>2</v>
      </c>
      <c r="H176" s="24">
        <v>2</v>
      </c>
      <c r="I176" s="24"/>
      <c r="J176" s="24"/>
      <c r="K176" s="24"/>
      <c r="L176" s="24"/>
      <c r="M176" s="24">
        <f t="shared" si="1"/>
        <v>6</v>
      </c>
    </row>
    <row r="177" spans="1:13">
      <c r="A177" s="16" t="s">
        <v>84</v>
      </c>
      <c r="B177" s="31" t="s">
        <v>42</v>
      </c>
      <c r="C177" s="16" t="s">
        <v>80</v>
      </c>
      <c r="D177" s="24">
        <v>1246</v>
      </c>
      <c r="E177" s="24">
        <v>179</v>
      </c>
      <c r="F177" s="24">
        <v>197</v>
      </c>
      <c r="G177" s="24">
        <v>446</v>
      </c>
      <c r="H177" s="24">
        <v>183</v>
      </c>
      <c r="I177" s="24"/>
      <c r="J177" s="24"/>
      <c r="K177" s="24"/>
      <c r="L177" s="24"/>
      <c r="M177" s="24">
        <f t="shared" si="1"/>
        <v>2251</v>
      </c>
    </row>
    <row r="178" spans="1:13">
      <c r="A178" s="16" t="s">
        <v>84</v>
      </c>
      <c r="B178" s="31" t="s">
        <v>42</v>
      </c>
      <c r="C178" s="16" t="s">
        <v>81</v>
      </c>
      <c r="D178" s="24">
        <v>283</v>
      </c>
      <c r="E178" s="24">
        <v>17</v>
      </c>
      <c r="F178" s="24">
        <v>12</v>
      </c>
      <c r="G178" s="24">
        <v>50</v>
      </c>
      <c r="H178" s="24">
        <v>6</v>
      </c>
      <c r="I178" s="24"/>
      <c r="J178" s="24"/>
      <c r="K178" s="24"/>
      <c r="L178" s="24"/>
      <c r="M178" s="24">
        <f t="shared" si="1"/>
        <v>368</v>
      </c>
    </row>
    <row r="179" spans="1:13">
      <c r="A179" s="16" t="s">
        <v>84</v>
      </c>
      <c r="B179" s="31" t="s">
        <v>42</v>
      </c>
      <c r="C179" s="16" t="s">
        <v>82</v>
      </c>
      <c r="D179" s="24">
        <v>54</v>
      </c>
      <c r="E179" s="24"/>
      <c r="F179" s="24"/>
      <c r="G179" s="24"/>
      <c r="H179" s="24"/>
      <c r="I179" s="24"/>
      <c r="J179" s="24"/>
      <c r="K179" s="24"/>
      <c r="L179" s="24"/>
      <c r="M179" s="24">
        <f t="shared" si="1"/>
        <v>54</v>
      </c>
    </row>
    <row r="180" spans="1:13">
      <c r="A180" s="16" t="s">
        <v>84</v>
      </c>
      <c r="B180" s="31" t="s">
        <v>42</v>
      </c>
      <c r="C180" s="16" t="s">
        <v>83</v>
      </c>
      <c r="D180" s="24">
        <v>121</v>
      </c>
      <c r="E180" s="24">
        <v>8</v>
      </c>
      <c r="F180" s="24">
        <v>7</v>
      </c>
      <c r="G180" s="24">
        <v>3</v>
      </c>
      <c r="H180" s="24">
        <v>1</v>
      </c>
      <c r="I180" s="24">
        <v>1</v>
      </c>
      <c r="J180" s="24"/>
      <c r="K180" s="24"/>
      <c r="L180" s="24"/>
      <c r="M180" s="24">
        <f t="shared" si="1"/>
        <v>141</v>
      </c>
    </row>
    <row r="181" spans="1:13">
      <c r="A181" s="16" t="s">
        <v>84</v>
      </c>
      <c r="B181" s="31" t="s">
        <v>43</v>
      </c>
      <c r="C181" s="16" t="s">
        <v>85</v>
      </c>
      <c r="D181" s="24">
        <v>15</v>
      </c>
      <c r="E181" s="24"/>
      <c r="F181" s="24">
        <v>1</v>
      </c>
      <c r="G181" s="24">
        <v>1</v>
      </c>
      <c r="H181" s="24"/>
      <c r="I181" s="24"/>
      <c r="J181" s="24">
        <v>2</v>
      </c>
      <c r="K181" s="24"/>
      <c r="L181" s="24"/>
      <c r="M181" s="24">
        <f t="shared" si="1"/>
        <v>19</v>
      </c>
    </row>
    <row r="182" spans="1:13">
      <c r="A182" s="16" t="s">
        <v>89</v>
      </c>
      <c r="B182" s="31" t="s">
        <v>41</v>
      </c>
      <c r="C182" s="16" t="s">
        <v>86</v>
      </c>
      <c r="D182" s="24"/>
      <c r="E182" s="24">
        <v>6</v>
      </c>
      <c r="F182" s="24">
        <v>3</v>
      </c>
      <c r="G182" s="24">
        <v>1</v>
      </c>
      <c r="H182" s="24"/>
      <c r="I182" s="24"/>
      <c r="J182" s="24"/>
      <c r="K182" s="24"/>
      <c r="L182" s="24"/>
      <c r="M182" s="24">
        <f t="shared" si="1"/>
        <v>10</v>
      </c>
    </row>
    <row r="183" spans="1:13">
      <c r="A183" s="16" t="s">
        <v>89</v>
      </c>
      <c r="B183" s="31" t="s">
        <v>41</v>
      </c>
      <c r="C183" s="16" t="s">
        <v>87</v>
      </c>
      <c r="D183" s="24">
        <v>23</v>
      </c>
      <c r="E183" s="24">
        <v>29</v>
      </c>
      <c r="F183" s="24">
        <v>10</v>
      </c>
      <c r="G183" s="24">
        <v>13</v>
      </c>
      <c r="H183" s="24">
        <v>1</v>
      </c>
      <c r="I183" s="24"/>
      <c r="J183" s="24"/>
      <c r="K183" s="24"/>
      <c r="L183" s="24"/>
      <c r="M183" s="24">
        <f t="shared" si="1"/>
        <v>76</v>
      </c>
    </row>
    <row r="184" spans="1:13">
      <c r="A184" s="16" t="s">
        <v>89</v>
      </c>
      <c r="B184" s="31" t="s">
        <v>41</v>
      </c>
      <c r="C184" s="16" t="s">
        <v>88</v>
      </c>
      <c r="D184" s="24">
        <v>75</v>
      </c>
      <c r="E184" s="24">
        <v>13</v>
      </c>
      <c r="F184" s="24">
        <v>16</v>
      </c>
      <c r="G184" s="24">
        <v>41</v>
      </c>
      <c r="H184" s="24">
        <v>9</v>
      </c>
      <c r="I184" s="24">
        <v>2</v>
      </c>
      <c r="J184" s="24"/>
      <c r="K184" s="24"/>
      <c r="L184" s="24"/>
      <c r="M184" s="24">
        <f t="shared" si="1"/>
        <v>156</v>
      </c>
    </row>
    <row r="185" spans="1:13">
      <c r="A185" s="16" t="s">
        <v>89</v>
      </c>
      <c r="B185" s="31" t="s">
        <v>63</v>
      </c>
      <c r="C185" s="16" t="s">
        <v>90</v>
      </c>
      <c r="D185" s="24">
        <v>51</v>
      </c>
      <c r="E185" s="24">
        <v>13</v>
      </c>
      <c r="F185" s="24">
        <v>20</v>
      </c>
      <c r="G185" s="24">
        <v>39</v>
      </c>
      <c r="H185" s="24">
        <v>9</v>
      </c>
      <c r="I185" s="24"/>
      <c r="J185" s="24"/>
      <c r="K185" s="24"/>
      <c r="L185" s="24"/>
      <c r="M185" s="24">
        <f t="shared" si="1"/>
        <v>132</v>
      </c>
    </row>
    <row r="186" spans="1:13">
      <c r="A186" s="16" t="s">
        <v>89</v>
      </c>
      <c r="B186" s="31" t="s">
        <v>63</v>
      </c>
      <c r="C186" s="16" t="s">
        <v>91</v>
      </c>
      <c r="D186" s="24">
        <v>12</v>
      </c>
      <c r="E186" s="24"/>
      <c r="F186" s="24"/>
      <c r="G186" s="24">
        <v>2</v>
      </c>
      <c r="H186" s="24">
        <v>1</v>
      </c>
      <c r="I186" s="24"/>
      <c r="J186" s="24"/>
      <c r="K186" s="24"/>
      <c r="L186" s="24"/>
      <c r="M186" s="24">
        <f t="shared" si="1"/>
        <v>15</v>
      </c>
    </row>
    <row r="187" spans="1:13">
      <c r="A187" s="16" t="s">
        <v>89</v>
      </c>
      <c r="B187" s="31" t="s">
        <v>63</v>
      </c>
      <c r="C187" s="16" t="s">
        <v>346</v>
      </c>
      <c r="D187" s="24">
        <v>1</v>
      </c>
      <c r="E187" s="24"/>
      <c r="F187" s="24"/>
      <c r="G187" s="24">
        <v>1</v>
      </c>
      <c r="H187" s="24"/>
      <c r="I187" s="24"/>
      <c r="J187" s="24"/>
      <c r="K187" s="24"/>
      <c r="L187" s="24"/>
      <c r="M187" s="24">
        <f t="shared" si="1"/>
        <v>2</v>
      </c>
    </row>
    <row r="188" spans="1:13">
      <c r="A188" s="16" t="s">
        <v>89</v>
      </c>
      <c r="B188" s="31" t="s">
        <v>42</v>
      </c>
      <c r="C188" s="16" t="s">
        <v>92</v>
      </c>
      <c r="D188" s="24">
        <v>579</v>
      </c>
      <c r="E188" s="24">
        <v>100</v>
      </c>
      <c r="F188" s="24">
        <v>392</v>
      </c>
      <c r="G188" s="24">
        <v>869</v>
      </c>
      <c r="H188" s="24">
        <v>431</v>
      </c>
      <c r="I188" s="24">
        <v>167</v>
      </c>
      <c r="J188" s="24">
        <v>6</v>
      </c>
      <c r="K188" s="24"/>
      <c r="L188" s="24"/>
      <c r="M188" s="24">
        <f t="shared" si="1"/>
        <v>2544</v>
      </c>
    </row>
    <row r="189" spans="1:13">
      <c r="A189" s="16" t="s">
        <v>89</v>
      </c>
      <c r="B189" s="31" t="s">
        <v>42</v>
      </c>
      <c r="C189" s="16" t="s">
        <v>93</v>
      </c>
      <c r="D189" s="24">
        <v>2682</v>
      </c>
      <c r="E189" s="24">
        <v>1050</v>
      </c>
      <c r="F189" s="24">
        <v>1159</v>
      </c>
      <c r="G189" s="24">
        <v>4523</v>
      </c>
      <c r="H189" s="24">
        <v>3197</v>
      </c>
      <c r="I189" s="24">
        <v>1574</v>
      </c>
      <c r="J189" s="24">
        <v>464</v>
      </c>
      <c r="K189" s="24"/>
      <c r="L189" s="24"/>
      <c r="M189" s="24">
        <f t="shared" si="1"/>
        <v>14649</v>
      </c>
    </row>
    <row r="190" spans="1:13">
      <c r="A190" s="16" t="s">
        <v>89</v>
      </c>
      <c r="B190" s="31" t="s">
        <v>42</v>
      </c>
      <c r="C190" s="16" t="s">
        <v>94</v>
      </c>
      <c r="D190" s="24">
        <v>304</v>
      </c>
      <c r="E190" s="24">
        <v>49</v>
      </c>
      <c r="F190" s="24">
        <v>63</v>
      </c>
      <c r="G190" s="24">
        <v>391</v>
      </c>
      <c r="H190" s="24">
        <v>109</v>
      </c>
      <c r="I190" s="24">
        <v>12</v>
      </c>
      <c r="J190" s="24"/>
      <c r="K190" s="24"/>
      <c r="L190" s="24"/>
      <c r="M190" s="24">
        <f t="shared" si="1"/>
        <v>928</v>
      </c>
    </row>
    <row r="191" spans="1:13">
      <c r="A191" s="16" t="s">
        <v>89</v>
      </c>
      <c r="B191" s="31" t="s">
        <v>42</v>
      </c>
      <c r="C191" s="16" t="s">
        <v>95</v>
      </c>
      <c r="D191" s="24">
        <v>153</v>
      </c>
      <c r="E191" s="24">
        <v>18</v>
      </c>
      <c r="F191" s="24">
        <v>24</v>
      </c>
      <c r="G191" s="24">
        <v>155</v>
      </c>
      <c r="H191" s="24">
        <v>62</v>
      </c>
      <c r="I191" s="24">
        <v>2</v>
      </c>
      <c r="J191" s="24"/>
      <c r="K191" s="24"/>
      <c r="L191" s="24"/>
      <c r="M191" s="24">
        <f t="shared" si="1"/>
        <v>414</v>
      </c>
    </row>
    <row r="192" spans="1:13">
      <c r="A192" s="16" t="s">
        <v>89</v>
      </c>
      <c r="B192" s="31" t="s">
        <v>42</v>
      </c>
      <c r="C192" s="16" t="s">
        <v>346</v>
      </c>
      <c r="D192" s="24"/>
      <c r="E192" s="24">
        <v>3</v>
      </c>
      <c r="F192" s="24">
        <v>28</v>
      </c>
      <c r="G192" s="24">
        <v>120</v>
      </c>
      <c r="H192" s="24">
        <v>99</v>
      </c>
      <c r="I192" s="24">
        <v>57</v>
      </c>
      <c r="J192" s="24">
        <v>28</v>
      </c>
      <c r="K192" s="24"/>
      <c r="L192" s="24"/>
      <c r="M192" s="24">
        <f t="shared" si="1"/>
        <v>335</v>
      </c>
    </row>
    <row r="193" spans="1:13">
      <c r="A193" s="16" t="s">
        <v>102</v>
      </c>
      <c r="B193" s="31" t="s">
        <v>41</v>
      </c>
      <c r="C193" s="16" t="s">
        <v>96</v>
      </c>
      <c r="D193" s="24"/>
      <c r="E193" s="24"/>
      <c r="F193" s="24"/>
      <c r="G193" s="24"/>
      <c r="H193" s="24"/>
      <c r="I193" s="24"/>
      <c r="J193" s="24"/>
      <c r="K193" s="24"/>
      <c r="L193" s="24"/>
      <c r="M193" s="24">
        <v>61</v>
      </c>
    </row>
    <row r="194" spans="1:13">
      <c r="A194" s="16" t="s">
        <v>102</v>
      </c>
      <c r="B194" s="31" t="s">
        <v>41</v>
      </c>
      <c r="C194" s="16" t="s">
        <v>97</v>
      </c>
      <c r="D194" s="24"/>
      <c r="E194" s="24"/>
      <c r="F194" s="24"/>
      <c r="G194" s="24"/>
      <c r="H194" s="24"/>
      <c r="I194" s="24"/>
      <c r="J194" s="24"/>
      <c r="K194" s="24"/>
      <c r="L194" s="24"/>
      <c r="M194" s="24">
        <v>296</v>
      </c>
    </row>
    <row r="195" spans="1:13">
      <c r="A195" s="16" t="s">
        <v>102</v>
      </c>
      <c r="B195" s="31" t="s">
        <v>41</v>
      </c>
      <c r="C195" s="16" t="s">
        <v>98</v>
      </c>
      <c r="D195" s="24"/>
      <c r="E195" s="24"/>
      <c r="F195" s="24"/>
      <c r="G195" s="24"/>
      <c r="H195" s="24"/>
      <c r="I195" s="24"/>
      <c r="J195" s="24"/>
      <c r="K195" s="24"/>
      <c r="L195" s="24"/>
      <c r="M195" s="24">
        <v>31288</v>
      </c>
    </row>
    <row r="196" spans="1:13">
      <c r="A196" s="16" t="s">
        <v>102</v>
      </c>
      <c r="B196" s="31" t="s">
        <v>41</v>
      </c>
      <c r="C196" s="16" t="s">
        <v>99</v>
      </c>
      <c r="D196" s="24"/>
      <c r="E196" s="24"/>
      <c r="F196" s="24"/>
      <c r="G196" s="24"/>
      <c r="H196" s="24"/>
      <c r="I196" s="24"/>
      <c r="J196" s="24"/>
      <c r="K196" s="24"/>
      <c r="L196" s="24"/>
      <c r="M196" s="24">
        <v>420</v>
      </c>
    </row>
    <row r="197" spans="1:13">
      <c r="A197" s="16" t="s">
        <v>102</v>
      </c>
      <c r="B197" s="31" t="s">
        <v>41</v>
      </c>
      <c r="C197" s="16" t="s">
        <v>100</v>
      </c>
      <c r="D197" s="24"/>
      <c r="E197" s="24"/>
      <c r="F197" s="24"/>
      <c r="G197" s="24"/>
      <c r="H197" s="24"/>
      <c r="I197" s="24"/>
      <c r="J197" s="24"/>
      <c r="K197" s="24"/>
      <c r="L197" s="24"/>
      <c r="M197" s="24">
        <v>89</v>
      </c>
    </row>
    <row r="198" spans="1:13">
      <c r="A198" s="16" t="s">
        <v>102</v>
      </c>
      <c r="B198" s="31" t="s">
        <v>41</v>
      </c>
      <c r="C198" s="16" t="s">
        <v>101</v>
      </c>
      <c r="D198" s="24"/>
      <c r="E198" s="24"/>
      <c r="F198" s="24"/>
      <c r="G198" s="24"/>
      <c r="H198" s="24"/>
      <c r="I198" s="24"/>
      <c r="J198" s="24"/>
      <c r="K198" s="24"/>
      <c r="L198" s="24"/>
      <c r="M198" s="24">
        <v>2</v>
      </c>
    </row>
    <row r="199" spans="1:13">
      <c r="A199" s="16" t="s">
        <v>102</v>
      </c>
      <c r="B199" s="31" t="s">
        <v>41</v>
      </c>
      <c r="C199" s="16" t="s">
        <v>274</v>
      </c>
      <c r="D199" s="24"/>
      <c r="E199" s="24"/>
      <c r="F199" s="24"/>
      <c r="G199" s="24"/>
      <c r="H199" s="24"/>
      <c r="I199" s="24"/>
      <c r="J199" s="24"/>
      <c r="K199" s="24"/>
      <c r="L199" s="24"/>
      <c r="M199" s="24">
        <v>11515</v>
      </c>
    </row>
    <row r="200" spans="1:13">
      <c r="A200" s="16" t="s">
        <v>102</v>
      </c>
      <c r="B200" s="31" t="s">
        <v>63</v>
      </c>
      <c r="C200" s="16" t="s">
        <v>96</v>
      </c>
      <c r="D200" s="24"/>
      <c r="E200" s="24"/>
      <c r="F200" s="24"/>
      <c r="G200" s="24"/>
      <c r="H200" s="24"/>
      <c r="I200" s="24"/>
      <c r="J200" s="24"/>
      <c r="K200" s="24"/>
      <c r="L200" s="24"/>
      <c r="M200" s="24">
        <v>8</v>
      </c>
    </row>
    <row r="201" spans="1:13">
      <c r="A201" s="16" t="s">
        <v>102</v>
      </c>
      <c r="B201" s="31" t="s">
        <v>63</v>
      </c>
      <c r="C201" s="16" t="s">
        <v>103</v>
      </c>
      <c r="D201" s="24"/>
      <c r="E201" s="24"/>
      <c r="F201" s="24"/>
      <c r="G201" s="24"/>
      <c r="H201" s="24"/>
      <c r="I201" s="24"/>
      <c r="J201" s="24"/>
      <c r="K201" s="24"/>
      <c r="L201" s="24"/>
      <c r="M201" s="24">
        <v>40136</v>
      </c>
    </row>
    <row r="202" spans="1:13">
      <c r="A202" s="16" t="s">
        <v>102</v>
      </c>
      <c r="B202" s="31" t="s">
        <v>63</v>
      </c>
      <c r="C202" s="16" t="s">
        <v>104</v>
      </c>
      <c r="D202" s="24"/>
      <c r="E202" s="24"/>
      <c r="F202" s="24"/>
      <c r="G202" s="24"/>
      <c r="H202" s="24"/>
      <c r="I202" s="24"/>
      <c r="J202" s="24"/>
      <c r="K202" s="24"/>
      <c r="L202" s="24"/>
      <c r="M202" s="24">
        <v>44</v>
      </c>
    </row>
    <row r="203" spans="1:13">
      <c r="A203" s="16" t="s">
        <v>102</v>
      </c>
      <c r="B203" s="31" t="s">
        <v>63</v>
      </c>
      <c r="C203" s="16" t="s">
        <v>98</v>
      </c>
      <c r="D203" s="24"/>
      <c r="E203" s="24"/>
      <c r="F203" s="24"/>
      <c r="G203" s="24"/>
      <c r="H203" s="24"/>
      <c r="I203" s="24"/>
      <c r="J203" s="24"/>
      <c r="K203" s="24"/>
      <c r="L203" s="24"/>
      <c r="M203" s="24">
        <v>513</v>
      </c>
    </row>
    <row r="204" spans="1:13">
      <c r="A204" s="16" t="s">
        <v>102</v>
      </c>
      <c r="B204" s="31" t="s">
        <v>63</v>
      </c>
      <c r="C204" s="16" t="s">
        <v>100</v>
      </c>
      <c r="D204" s="24"/>
      <c r="E204" s="24"/>
      <c r="F204" s="24"/>
      <c r="G204" s="24"/>
      <c r="H204" s="24"/>
      <c r="I204" s="24"/>
      <c r="J204" s="24"/>
      <c r="K204" s="24"/>
      <c r="L204" s="24"/>
      <c r="M204" s="24">
        <v>874</v>
      </c>
    </row>
    <row r="205" spans="1:13">
      <c r="A205" s="16" t="s">
        <v>102</v>
      </c>
      <c r="B205" s="31" t="s">
        <v>63</v>
      </c>
      <c r="C205" s="16" t="s">
        <v>101</v>
      </c>
      <c r="D205" s="24"/>
      <c r="E205" s="24"/>
      <c r="F205" s="24"/>
      <c r="G205" s="24"/>
      <c r="H205" s="24"/>
      <c r="I205" s="24"/>
      <c r="J205" s="24"/>
      <c r="K205" s="24"/>
      <c r="L205" s="24"/>
      <c r="M205" s="24">
        <v>208</v>
      </c>
    </row>
    <row r="206" spans="1:13">
      <c r="A206" s="16" t="s">
        <v>105</v>
      </c>
      <c r="B206" s="31" t="s">
        <v>41</v>
      </c>
      <c r="C206" s="16" t="s">
        <v>106</v>
      </c>
      <c r="D206" s="24"/>
      <c r="E206" s="24"/>
      <c r="F206" s="24"/>
      <c r="G206" s="24"/>
      <c r="H206" s="24"/>
      <c r="I206" s="24">
        <v>2</v>
      </c>
      <c r="J206" s="24">
        <v>9</v>
      </c>
      <c r="K206" s="24">
        <v>3</v>
      </c>
      <c r="L206" s="24">
        <v>10</v>
      </c>
      <c r="M206" s="24">
        <f t="shared" si="1"/>
        <v>24</v>
      </c>
    </row>
    <row r="207" spans="1:13">
      <c r="A207" s="16" t="s">
        <v>112</v>
      </c>
      <c r="B207" s="31" t="s">
        <v>41</v>
      </c>
      <c r="C207" s="16" t="s">
        <v>108</v>
      </c>
      <c r="D207" s="24">
        <v>41</v>
      </c>
      <c r="E207" s="24">
        <v>19</v>
      </c>
      <c r="F207" s="24">
        <v>16</v>
      </c>
      <c r="G207" s="24">
        <v>29</v>
      </c>
      <c r="H207" s="24">
        <v>35</v>
      </c>
      <c r="I207" s="24">
        <v>15</v>
      </c>
      <c r="J207" s="24">
        <v>13</v>
      </c>
      <c r="K207" s="24">
        <v>11</v>
      </c>
      <c r="L207" s="24">
        <v>4</v>
      </c>
      <c r="M207" s="24">
        <f t="shared" si="1"/>
        <v>183</v>
      </c>
    </row>
    <row r="208" spans="1:13">
      <c r="A208" s="16" t="s">
        <v>112</v>
      </c>
      <c r="B208" s="31" t="s">
        <v>63</v>
      </c>
      <c r="C208" s="16" t="s">
        <v>109</v>
      </c>
      <c r="D208" s="24">
        <v>864</v>
      </c>
      <c r="E208" s="24">
        <v>249</v>
      </c>
      <c r="F208" s="24">
        <v>428</v>
      </c>
      <c r="G208" s="24">
        <v>369</v>
      </c>
      <c r="H208" s="24">
        <v>500</v>
      </c>
      <c r="I208" s="24"/>
      <c r="J208" s="24"/>
      <c r="K208" s="24"/>
      <c r="L208" s="24"/>
      <c r="M208" s="24">
        <f t="shared" si="1"/>
        <v>2410</v>
      </c>
    </row>
    <row r="209" spans="1:13">
      <c r="A209" s="16" t="s">
        <v>112</v>
      </c>
      <c r="B209" s="31" t="s">
        <v>42</v>
      </c>
      <c r="C209" s="16" t="s">
        <v>110</v>
      </c>
      <c r="D209" s="24">
        <v>981</v>
      </c>
      <c r="E209" s="24">
        <v>359</v>
      </c>
      <c r="F209" s="24">
        <v>475</v>
      </c>
      <c r="G209" s="24">
        <v>628</v>
      </c>
      <c r="H209" s="24">
        <v>1012</v>
      </c>
      <c r="I209" s="24"/>
      <c r="J209" s="24"/>
      <c r="K209" s="24"/>
      <c r="L209" s="24"/>
      <c r="M209" s="24">
        <f t="shared" si="1"/>
        <v>3455</v>
      </c>
    </row>
    <row r="210" spans="1:13">
      <c r="A210" s="16" t="s">
        <v>112</v>
      </c>
      <c r="B210" s="31" t="s">
        <v>43</v>
      </c>
      <c r="C210" s="16" t="s">
        <v>111</v>
      </c>
      <c r="D210" s="24">
        <v>500</v>
      </c>
      <c r="E210" s="24">
        <v>210</v>
      </c>
      <c r="F210" s="24">
        <v>229</v>
      </c>
      <c r="G210" s="24">
        <v>299</v>
      </c>
      <c r="H210" s="24">
        <v>329</v>
      </c>
      <c r="I210" s="24"/>
      <c r="J210" s="24"/>
      <c r="K210" s="24"/>
      <c r="L210" s="24"/>
      <c r="M210" s="24">
        <f t="shared" si="1"/>
        <v>1567</v>
      </c>
    </row>
    <row r="211" spans="1:13">
      <c r="A211" s="16" t="s">
        <v>212</v>
      </c>
      <c r="B211" s="31" t="s">
        <v>41</v>
      </c>
      <c r="C211" s="16" t="s">
        <v>5</v>
      </c>
      <c r="D211" s="24">
        <v>9</v>
      </c>
      <c r="E211" s="24">
        <v>11</v>
      </c>
      <c r="F211" s="24">
        <v>17</v>
      </c>
      <c r="G211" s="24">
        <v>52</v>
      </c>
      <c r="H211" s="24">
        <v>24</v>
      </c>
      <c r="I211" s="24">
        <v>8</v>
      </c>
      <c r="J211" s="24">
        <v>19</v>
      </c>
      <c r="K211" s="24">
        <v>7</v>
      </c>
      <c r="L211" s="24"/>
      <c r="M211" s="24">
        <f t="shared" ref="M211:M222" si="5">SUM(D211:L211)</f>
        <v>147</v>
      </c>
    </row>
    <row r="212" spans="1:13">
      <c r="A212" s="16" t="s">
        <v>212</v>
      </c>
      <c r="B212" s="31" t="s">
        <v>41</v>
      </c>
      <c r="C212" s="16" t="s">
        <v>27</v>
      </c>
      <c r="D212" s="24">
        <v>5</v>
      </c>
      <c r="E212" s="24">
        <v>14</v>
      </c>
      <c r="F212" s="24">
        <v>4</v>
      </c>
      <c r="G212" s="24">
        <v>33</v>
      </c>
      <c r="H212" s="24">
        <v>10</v>
      </c>
      <c r="I212" s="24">
        <v>1</v>
      </c>
      <c r="J212" s="24">
        <v>15</v>
      </c>
      <c r="K212" s="24">
        <v>2</v>
      </c>
      <c r="L212" s="24"/>
      <c r="M212" s="24">
        <f t="shared" si="5"/>
        <v>84</v>
      </c>
    </row>
    <row r="213" spans="1:13">
      <c r="A213" s="16" t="s">
        <v>212</v>
      </c>
      <c r="B213" s="31" t="s">
        <v>41</v>
      </c>
      <c r="C213" s="16" t="s">
        <v>29</v>
      </c>
      <c r="D213" s="24">
        <v>39</v>
      </c>
      <c r="E213" s="24">
        <v>41</v>
      </c>
      <c r="F213" s="24">
        <v>20</v>
      </c>
      <c r="G213" s="24">
        <v>63</v>
      </c>
      <c r="H213" s="24">
        <v>20</v>
      </c>
      <c r="I213" s="24">
        <v>6</v>
      </c>
      <c r="J213" s="24">
        <v>7</v>
      </c>
      <c r="K213" s="24">
        <v>3</v>
      </c>
      <c r="L213" s="24"/>
      <c r="M213" s="24">
        <f t="shared" si="5"/>
        <v>199</v>
      </c>
    </row>
    <row r="214" spans="1:13">
      <c r="A214" s="16" t="s">
        <v>212</v>
      </c>
      <c r="B214" s="31" t="s">
        <v>41</v>
      </c>
      <c r="C214" s="16" t="s">
        <v>32</v>
      </c>
      <c r="D214" s="24">
        <v>1</v>
      </c>
      <c r="E214" s="24">
        <v>1</v>
      </c>
      <c r="F214" s="24">
        <v>2</v>
      </c>
      <c r="G214" s="24">
        <v>7</v>
      </c>
      <c r="H214" s="24">
        <v>1</v>
      </c>
      <c r="I214" s="24">
        <v>1</v>
      </c>
      <c r="J214" s="24">
        <v>1</v>
      </c>
      <c r="K214" s="24"/>
      <c r="L214" s="24"/>
      <c r="M214" s="24">
        <f t="shared" si="5"/>
        <v>14</v>
      </c>
    </row>
    <row r="215" spans="1:13">
      <c r="A215" s="16" t="s">
        <v>212</v>
      </c>
      <c r="B215" s="31" t="s">
        <v>41</v>
      </c>
      <c r="C215" s="16" t="s">
        <v>38</v>
      </c>
      <c r="D215" s="24">
        <v>1</v>
      </c>
      <c r="E215" s="24">
        <v>2</v>
      </c>
      <c r="F215" s="24">
        <v>4</v>
      </c>
      <c r="G215" s="24">
        <v>8</v>
      </c>
      <c r="H215" s="24">
        <v>4</v>
      </c>
      <c r="I215" s="24">
        <v>1</v>
      </c>
      <c r="J215" s="24">
        <v>1</v>
      </c>
      <c r="K215" s="24">
        <v>2</v>
      </c>
      <c r="L215" s="24"/>
      <c r="M215" s="24">
        <f t="shared" si="5"/>
        <v>23</v>
      </c>
    </row>
    <row r="216" spans="1:13">
      <c r="A216" s="16" t="s">
        <v>212</v>
      </c>
      <c r="B216" s="31" t="s">
        <v>41</v>
      </c>
      <c r="C216" s="16" t="s">
        <v>346</v>
      </c>
      <c r="D216" s="24"/>
      <c r="E216" s="24"/>
      <c r="F216" s="24"/>
      <c r="G216" s="24">
        <v>1</v>
      </c>
      <c r="H216" s="24">
        <v>1</v>
      </c>
      <c r="I216" s="24"/>
      <c r="J216" s="24"/>
      <c r="K216" s="24"/>
      <c r="L216" s="24"/>
      <c r="M216" s="24">
        <f t="shared" si="5"/>
        <v>2</v>
      </c>
    </row>
    <row r="217" spans="1:13">
      <c r="A217" s="16" t="s">
        <v>212</v>
      </c>
      <c r="B217" s="31" t="s">
        <v>63</v>
      </c>
      <c r="C217" s="16" t="s">
        <v>49</v>
      </c>
      <c r="D217" s="24">
        <v>104</v>
      </c>
      <c r="E217" s="24">
        <v>84</v>
      </c>
      <c r="F217" s="24">
        <v>116</v>
      </c>
      <c r="G217" s="24">
        <v>197</v>
      </c>
      <c r="H217" s="24">
        <v>20</v>
      </c>
      <c r="I217" s="24"/>
      <c r="J217" s="24"/>
      <c r="K217" s="24"/>
      <c r="L217" s="24"/>
      <c r="M217" s="24">
        <f t="shared" si="5"/>
        <v>521</v>
      </c>
    </row>
    <row r="218" spans="1:13">
      <c r="A218" s="16" t="s">
        <v>212</v>
      </c>
      <c r="B218" s="31" t="s">
        <v>63</v>
      </c>
      <c r="C218" s="16" t="s">
        <v>59</v>
      </c>
      <c r="D218" s="24">
        <v>1</v>
      </c>
      <c r="E218" s="24">
        <v>9</v>
      </c>
      <c r="F218" s="24">
        <v>57</v>
      </c>
      <c r="G218" s="24">
        <v>183</v>
      </c>
      <c r="H218" s="24">
        <v>104</v>
      </c>
      <c r="I218" s="24">
        <v>38</v>
      </c>
      <c r="J218" s="24">
        <v>86</v>
      </c>
      <c r="K218" s="24">
        <v>97</v>
      </c>
      <c r="L218" s="24"/>
      <c r="M218" s="24">
        <f t="shared" si="5"/>
        <v>575</v>
      </c>
    </row>
    <row r="219" spans="1:13">
      <c r="A219" s="16" t="s">
        <v>212</v>
      </c>
      <c r="B219" s="31" t="s">
        <v>63</v>
      </c>
      <c r="C219" s="16" t="s">
        <v>60</v>
      </c>
      <c r="D219" s="24">
        <v>45</v>
      </c>
      <c r="E219" s="24">
        <v>33</v>
      </c>
      <c r="F219" s="24">
        <v>21</v>
      </c>
      <c r="G219" s="24">
        <v>52</v>
      </c>
      <c r="H219" s="24">
        <v>32</v>
      </c>
      <c r="I219" s="24">
        <v>12</v>
      </c>
      <c r="J219" s="24">
        <v>31</v>
      </c>
      <c r="K219" s="24">
        <v>17</v>
      </c>
      <c r="L219" s="24"/>
      <c r="M219" s="24">
        <f t="shared" si="5"/>
        <v>243</v>
      </c>
    </row>
    <row r="220" spans="1:13">
      <c r="A220" s="16" t="s">
        <v>212</v>
      </c>
      <c r="B220" s="31" t="s">
        <v>63</v>
      </c>
      <c r="C220" s="16" t="s">
        <v>346</v>
      </c>
      <c r="D220" s="24"/>
      <c r="E220" s="24"/>
      <c r="F220" s="24">
        <v>2</v>
      </c>
      <c r="G220" s="24">
        <v>15</v>
      </c>
      <c r="H220" s="24">
        <v>13</v>
      </c>
      <c r="I220" s="24">
        <v>6</v>
      </c>
      <c r="J220" s="24">
        <v>20</v>
      </c>
      <c r="K220" s="24">
        <v>31</v>
      </c>
      <c r="L220" s="24"/>
      <c r="M220" s="24">
        <f t="shared" si="5"/>
        <v>87</v>
      </c>
    </row>
    <row r="221" spans="1:13">
      <c r="A221" s="16" t="s">
        <v>212</v>
      </c>
      <c r="B221" s="31" t="s">
        <v>42</v>
      </c>
      <c r="C221" s="16" t="s">
        <v>213</v>
      </c>
      <c r="D221" s="24">
        <v>895</v>
      </c>
      <c r="E221" s="24">
        <v>304</v>
      </c>
      <c r="F221" s="24">
        <v>507</v>
      </c>
      <c r="G221" s="24">
        <v>848</v>
      </c>
      <c r="H221" s="24">
        <v>264</v>
      </c>
      <c r="I221" s="24">
        <v>93</v>
      </c>
      <c r="J221" s="24">
        <v>186</v>
      </c>
      <c r="K221" s="24">
        <v>136</v>
      </c>
      <c r="L221" s="24"/>
      <c r="M221" s="24">
        <f t="shared" si="5"/>
        <v>3233</v>
      </c>
    </row>
    <row r="222" spans="1:13">
      <c r="A222" s="16" t="s">
        <v>212</v>
      </c>
      <c r="B222" s="31" t="s">
        <v>43</v>
      </c>
      <c r="C222" s="16" t="s">
        <v>214</v>
      </c>
      <c r="D222" s="24"/>
      <c r="E222" s="24"/>
      <c r="F222" s="24"/>
      <c r="G222" s="24">
        <v>4</v>
      </c>
      <c r="H222" s="24">
        <v>1</v>
      </c>
      <c r="I222" s="24"/>
      <c r="J222" s="24">
        <v>5</v>
      </c>
      <c r="K222" s="24"/>
      <c r="L222" s="24"/>
      <c r="M222" s="24">
        <f t="shared" si="5"/>
        <v>10</v>
      </c>
    </row>
    <row r="223" spans="1:13">
      <c r="C223" s="10" t="s">
        <v>262</v>
      </c>
      <c r="D223" s="38">
        <f>SUM(D6:D222)</f>
        <v>20605</v>
      </c>
      <c r="E223" s="38">
        <f t="shared" ref="E223:M223" si="6">SUM(E6:E222)</f>
        <v>6974</v>
      </c>
      <c r="F223" s="38">
        <f t="shared" si="6"/>
        <v>6404</v>
      </c>
      <c r="G223" s="38">
        <f t="shared" si="6"/>
        <v>15108</v>
      </c>
      <c r="H223" s="38">
        <f t="shared" si="6"/>
        <v>9343</v>
      </c>
      <c r="I223" s="38">
        <f t="shared" si="6"/>
        <v>3091</v>
      </c>
      <c r="J223" s="38">
        <f t="shared" si="6"/>
        <v>2553</v>
      </c>
      <c r="K223" s="38">
        <f t="shared" si="6"/>
        <v>1156</v>
      </c>
      <c r="L223" s="38">
        <f t="shared" si="6"/>
        <v>89</v>
      </c>
      <c r="M223" s="38">
        <f t="shared" si="6"/>
        <v>150777</v>
      </c>
    </row>
  </sheetData>
  <mergeCells count="1">
    <mergeCell ref="A2:M2"/>
  </mergeCells>
  <pageMargins left="0.70866141732283472" right="0.70866141732283472" top="0.74803149606299213" bottom="0.74803149606299213" header="0.31496062992125984" footer="0.31496062992125984"/>
  <pageSetup paperSize="9" scale="61" fitToHeight="0" orientation="portrait" r:id="rId1"/>
  <ignoredErrors>
    <ignoredError sqref="F5" twoDigitTextYear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472497-DBEE-4E2C-A087-F442BB781C69}">
  <sheetPr>
    <tabColor rgb="FFC00000"/>
  </sheetPr>
  <dimension ref="A2:H222"/>
  <sheetViews>
    <sheetView showGridLines="0" workbookViewId="0">
      <selection activeCell="H208" sqref="H208"/>
    </sheetView>
  </sheetViews>
  <sheetFormatPr defaultColWidth="9.1796875" defaultRowHeight="14.5"/>
  <cols>
    <col min="1" max="1" width="20.26953125" style="45" customWidth="1"/>
    <col min="2" max="2" width="20" style="50" bestFit="1" customWidth="1"/>
    <col min="3" max="3" width="26.453125" style="45" bestFit="1" customWidth="1"/>
    <col min="4" max="4" width="11" style="48" bestFit="1" customWidth="1"/>
    <col min="5" max="6" width="13.81640625" style="48" bestFit="1" customWidth="1"/>
    <col min="7" max="7" width="13.7265625" style="48" bestFit="1" customWidth="1"/>
    <col min="8" max="8" width="16.453125" style="48" bestFit="1" customWidth="1"/>
    <col min="9" max="9" width="17.453125" style="40" bestFit="1" customWidth="1"/>
    <col min="10" max="16384" width="9.1796875" style="40"/>
  </cols>
  <sheetData>
    <row r="2" spans="1:8" ht="15" thickBot="1">
      <c r="A2" s="74" t="s">
        <v>364</v>
      </c>
      <c r="B2" s="74"/>
      <c r="C2" s="74"/>
      <c r="D2" s="74"/>
      <c r="E2" s="74"/>
      <c r="F2" s="74"/>
      <c r="G2" s="74"/>
      <c r="H2" s="74"/>
    </row>
    <row r="4" spans="1:8" ht="15" thickBot="1">
      <c r="A4" s="43" t="s">
        <v>3</v>
      </c>
      <c r="B4" s="43" t="s">
        <v>0</v>
      </c>
      <c r="C4" s="43" t="s">
        <v>1</v>
      </c>
      <c r="D4" s="41" t="s">
        <v>248</v>
      </c>
      <c r="E4" s="41" t="s">
        <v>249</v>
      </c>
      <c r="F4" s="41" t="s">
        <v>250</v>
      </c>
      <c r="G4" s="41" t="s">
        <v>251</v>
      </c>
      <c r="H4" s="41" t="s">
        <v>252</v>
      </c>
    </row>
    <row r="5" spans="1:8">
      <c r="A5" s="44" t="s">
        <v>45</v>
      </c>
      <c r="B5" s="49" t="s">
        <v>41</v>
      </c>
      <c r="C5" s="44" t="s">
        <v>4</v>
      </c>
      <c r="D5" s="46"/>
      <c r="E5" s="46">
        <v>24</v>
      </c>
      <c r="F5" s="46">
        <v>41</v>
      </c>
      <c r="G5" s="46">
        <v>61</v>
      </c>
      <c r="H5" s="46">
        <f>SUBTOTAL(9,D5:G5)</f>
        <v>126</v>
      </c>
    </row>
    <row r="6" spans="1:8">
      <c r="A6" s="16" t="s">
        <v>45</v>
      </c>
      <c r="B6" s="31" t="s">
        <v>41</v>
      </c>
      <c r="C6" s="16" t="s">
        <v>5</v>
      </c>
      <c r="D6" s="24">
        <v>60</v>
      </c>
      <c r="E6" s="24">
        <v>1001</v>
      </c>
      <c r="F6" s="24">
        <v>2320</v>
      </c>
      <c r="G6" s="24">
        <v>1613</v>
      </c>
      <c r="H6" s="24">
        <f t="shared" ref="H6:H69" si="0">SUBTOTAL(9,D6:G6)</f>
        <v>4994</v>
      </c>
    </row>
    <row r="7" spans="1:8">
      <c r="A7" s="16" t="s">
        <v>45</v>
      </c>
      <c r="B7" s="31" t="s">
        <v>41</v>
      </c>
      <c r="C7" s="16" t="s">
        <v>6</v>
      </c>
      <c r="D7" s="24"/>
      <c r="E7" s="24"/>
      <c r="F7" s="24">
        <v>6</v>
      </c>
      <c r="G7" s="24">
        <v>5</v>
      </c>
      <c r="H7" s="24">
        <f t="shared" si="0"/>
        <v>11</v>
      </c>
    </row>
    <row r="8" spans="1:8">
      <c r="A8" s="16" t="s">
        <v>45</v>
      </c>
      <c r="B8" s="31" t="s">
        <v>41</v>
      </c>
      <c r="C8" s="16" t="s">
        <v>7</v>
      </c>
      <c r="D8" s="24">
        <v>1</v>
      </c>
      <c r="E8" s="24">
        <v>49</v>
      </c>
      <c r="F8" s="24">
        <v>108</v>
      </c>
      <c r="G8" s="24">
        <v>61</v>
      </c>
      <c r="H8" s="24">
        <f t="shared" si="0"/>
        <v>219</v>
      </c>
    </row>
    <row r="9" spans="1:8">
      <c r="A9" s="16" t="s">
        <v>45</v>
      </c>
      <c r="B9" s="31" t="s">
        <v>41</v>
      </c>
      <c r="C9" s="16" t="s">
        <v>8</v>
      </c>
      <c r="D9" s="24"/>
      <c r="E9" s="24">
        <v>37</v>
      </c>
      <c r="F9" s="24">
        <v>84</v>
      </c>
      <c r="G9" s="24">
        <v>58</v>
      </c>
      <c r="H9" s="24">
        <f t="shared" si="0"/>
        <v>179</v>
      </c>
    </row>
    <row r="10" spans="1:8">
      <c r="A10" s="16" t="s">
        <v>45</v>
      </c>
      <c r="B10" s="31" t="s">
        <v>41</v>
      </c>
      <c r="C10" s="16" t="s">
        <v>9</v>
      </c>
      <c r="D10" s="24">
        <v>1</v>
      </c>
      <c r="E10" s="24">
        <v>21</v>
      </c>
      <c r="F10" s="24">
        <v>91</v>
      </c>
      <c r="G10" s="24">
        <v>139</v>
      </c>
      <c r="H10" s="24">
        <f t="shared" si="0"/>
        <v>252</v>
      </c>
    </row>
    <row r="11" spans="1:8">
      <c r="A11" s="16" t="s">
        <v>45</v>
      </c>
      <c r="B11" s="31" t="s">
        <v>41</v>
      </c>
      <c r="C11" s="16" t="s">
        <v>10</v>
      </c>
      <c r="D11" s="24"/>
      <c r="E11" s="24">
        <v>2</v>
      </c>
      <c r="F11" s="24">
        <v>1</v>
      </c>
      <c r="G11" s="24">
        <v>2</v>
      </c>
      <c r="H11" s="24">
        <f t="shared" si="0"/>
        <v>5</v>
      </c>
    </row>
    <row r="12" spans="1:8">
      <c r="A12" s="16" t="s">
        <v>45</v>
      </c>
      <c r="B12" s="31" t="s">
        <v>41</v>
      </c>
      <c r="C12" s="16" t="s">
        <v>11</v>
      </c>
      <c r="D12" s="24"/>
      <c r="E12" s="24">
        <v>4</v>
      </c>
      <c r="F12" s="24">
        <v>6</v>
      </c>
      <c r="G12" s="24">
        <v>4</v>
      </c>
      <c r="H12" s="24">
        <f t="shared" si="0"/>
        <v>14</v>
      </c>
    </row>
    <row r="13" spans="1:8">
      <c r="A13" s="16" t="s">
        <v>45</v>
      </c>
      <c r="B13" s="31" t="s">
        <v>41</v>
      </c>
      <c r="C13" s="16" t="s">
        <v>12</v>
      </c>
      <c r="D13" s="24"/>
      <c r="E13" s="24">
        <v>8</v>
      </c>
      <c r="F13" s="24">
        <v>92</v>
      </c>
      <c r="G13" s="24">
        <v>41</v>
      </c>
      <c r="H13" s="24">
        <f t="shared" si="0"/>
        <v>141</v>
      </c>
    </row>
    <row r="14" spans="1:8">
      <c r="A14" s="16" t="s">
        <v>45</v>
      </c>
      <c r="B14" s="31" t="s">
        <v>41</v>
      </c>
      <c r="C14" s="16" t="s">
        <v>13</v>
      </c>
      <c r="D14" s="24"/>
      <c r="E14" s="24">
        <v>17</v>
      </c>
      <c r="F14" s="24">
        <v>52</v>
      </c>
      <c r="G14" s="24">
        <v>14</v>
      </c>
      <c r="H14" s="24">
        <f t="shared" si="0"/>
        <v>83</v>
      </c>
    </row>
    <row r="15" spans="1:8">
      <c r="A15" s="16" t="s">
        <v>45</v>
      </c>
      <c r="B15" s="31" t="s">
        <v>41</v>
      </c>
      <c r="C15" s="16" t="s">
        <v>14</v>
      </c>
      <c r="D15" s="24"/>
      <c r="E15" s="24">
        <v>6</v>
      </c>
      <c r="F15" s="24">
        <v>20</v>
      </c>
      <c r="G15" s="24">
        <v>15</v>
      </c>
      <c r="H15" s="24">
        <f t="shared" si="0"/>
        <v>41</v>
      </c>
    </row>
    <row r="16" spans="1:8">
      <c r="A16" s="16" t="s">
        <v>45</v>
      </c>
      <c r="B16" s="31" t="s">
        <v>41</v>
      </c>
      <c r="C16" s="16" t="s">
        <v>15</v>
      </c>
      <c r="D16" s="24"/>
      <c r="E16" s="24">
        <v>21</v>
      </c>
      <c r="F16" s="24">
        <v>52</v>
      </c>
      <c r="G16" s="24">
        <v>33</v>
      </c>
      <c r="H16" s="24">
        <f t="shared" si="0"/>
        <v>106</v>
      </c>
    </row>
    <row r="17" spans="1:8">
      <c r="A17" s="16" t="s">
        <v>45</v>
      </c>
      <c r="B17" s="31" t="s">
        <v>41</v>
      </c>
      <c r="C17" s="16" t="s">
        <v>16</v>
      </c>
      <c r="D17" s="24"/>
      <c r="E17" s="24">
        <v>1</v>
      </c>
      <c r="F17" s="24">
        <v>4</v>
      </c>
      <c r="G17" s="24"/>
      <c r="H17" s="24">
        <f t="shared" si="0"/>
        <v>5</v>
      </c>
    </row>
    <row r="18" spans="1:8">
      <c r="A18" s="16" t="s">
        <v>45</v>
      </c>
      <c r="B18" s="31" t="s">
        <v>41</v>
      </c>
      <c r="C18" s="16" t="s">
        <v>17</v>
      </c>
      <c r="D18" s="24"/>
      <c r="E18" s="24">
        <v>4</v>
      </c>
      <c r="F18" s="24">
        <v>6</v>
      </c>
      <c r="G18" s="24"/>
      <c r="H18" s="24">
        <f t="shared" si="0"/>
        <v>10</v>
      </c>
    </row>
    <row r="19" spans="1:8">
      <c r="A19" s="16" t="s">
        <v>45</v>
      </c>
      <c r="B19" s="31" t="s">
        <v>41</v>
      </c>
      <c r="C19" s="16" t="s">
        <v>18</v>
      </c>
      <c r="D19" s="24"/>
      <c r="E19" s="24">
        <v>2</v>
      </c>
      <c r="F19" s="24">
        <v>2</v>
      </c>
      <c r="G19" s="24">
        <v>5</v>
      </c>
      <c r="H19" s="24">
        <f t="shared" si="0"/>
        <v>9</v>
      </c>
    </row>
    <row r="20" spans="1:8">
      <c r="A20" s="16" t="s">
        <v>45</v>
      </c>
      <c r="B20" s="31" t="s">
        <v>41</v>
      </c>
      <c r="C20" s="16" t="s">
        <v>19</v>
      </c>
      <c r="D20" s="24"/>
      <c r="E20" s="24">
        <v>1</v>
      </c>
      <c r="F20" s="24">
        <v>4</v>
      </c>
      <c r="G20" s="24">
        <v>2</v>
      </c>
      <c r="H20" s="24">
        <f t="shared" si="0"/>
        <v>7</v>
      </c>
    </row>
    <row r="21" spans="1:8">
      <c r="A21" s="16" t="s">
        <v>45</v>
      </c>
      <c r="B21" s="31" t="s">
        <v>41</v>
      </c>
      <c r="C21" s="16" t="s">
        <v>20</v>
      </c>
      <c r="D21" s="24">
        <v>2</v>
      </c>
      <c r="E21" s="24">
        <v>5</v>
      </c>
      <c r="F21" s="24">
        <v>14</v>
      </c>
      <c r="G21" s="24">
        <v>7</v>
      </c>
      <c r="H21" s="24">
        <f t="shared" si="0"/>
        <v>28</v>
      </c>
    </row>
    <row r="22" spans="1:8">
      <c r="A22" s="16" t="s">
        <v>45</v>
      </c>
      <c r="B22" s="31" t="s">
        <v>41</v>
      </c>
      <c r="C22" s="16" t="s">
        <v>21</v>
      </c>
      <c r="D22" s="24"/>
      <c r="E22" s="24">
        <v>7</v>
      </c>
      <c r="F22" s="24">
        <v>9</v>
      </c>
      <c r="G22" s="24">
        <v>2</v>
      </c>
      <c r="H22" s="24">
        <f t="shared" si="0"/>
        <v>18</v>
      </c>
    </row>
    <row r="23" spans="1:8">
      <c r="A23" s="16" t="s">
        <v>45</v>
      </c>
      <c r="B23" s="31" t="s">
        <v>41</v>
      </c>
      <c r="C23" s="16" t="s">
        <v>22</v>
      </c>
      <c r="D23" s="24"/>
      <c r="E23" s="24"/>
      <c r="F23" s="24">
        <v>4</v>
      </c>
      <c r="G23" s="24"/>
      <c r="H23" s="24">
        <f t="shared" si="0"/>
        <v>4</v>
      </c>
    </row>
    <row r="24" spans="1:8">
      <c r="A24" s="16" t="s">
        <v>45</v>
      </c>
      <c r="B24" s="31" t="s">
        <v>41</v>
      </c>
      <c r="C24" s="16" t="s">
        <v>23</v>
      </c>
      <c r="D24" s="24"/>
      <c r="E24" s="24">
        <v>14</v>
      </c>
      <c r="F24" s="24">
        <v>28</v>
      </c>
      <c r="G24" s="24">
        <v>37</v>
      </c>
      <c r="H24" s="24">
        <f t="shared" si="0"/>
        <v>79</v>
      </c>
    </row>
    <row r="25" spans="1:8">
      <c r="A25" s="16" t="s">
        <v>45</v>
      </c>
      <c r="B25" s="31" t="s">
        <v>41</v>
      </c>
      <c r="C25" s="16" t="s">
        <v>24</v>
      </c>
      <c r="D25" s="24"/>
      <c r="E25" s="24">
        <v>1</v>
      </c>
      <c r="F25" s="24">
        <v>13</v>
      </c>
      <c r="G25" s="24">
        <v>9</v>
      </c>
      <c r="H25" s="24">
        <f t="shared" si="0"/>
        <v>23</v>
      </c>
    </row>
    <row r="26" spans="1:8">
      <c r="A26" s="16" t="s">
        <v>45</v>
      </c>
      <c r="B26" s="31" t="s">
        <v>41</v>
      </c>
      <c r="C26" s="16" t="s">
        <v>25</v>
      </c>
      <c r="D26" s="24"/>
      <c r="E26" s="24">
        <v>1</v>
      </c>
      <c r="F26" s="24">
        <v>4</v>
      </c>
      <c r="G26" s="24">
        <v>3</v>
      </c>
      <c r="H26" s="24">
        <f t="shared" si="0"/>
        <v>8</v>
      </c>
    </row>
    <row r="27" spans="1:8">
      <c r="A27" s="16" t="s">
        <v>45</v>
      </c>
      <c r="B27" s="31" t="s">
        <v>41</v>
      </c>
      <c r="C27" s="16" t="s">
        <v>26</v>
      </c>
      <c r="D27" s="24"/>
      <c r="E27" s="24">
        <v>1</v>
      </c>
      <c r="F27" s="24">
        <v>3</v>
      </c>
      <c r="G27" s="24">
        <v>1</v>
      </c>
      <c r="H27" s="24">
        <f t="shared" si="0"/>
        <v>5</v>
      </c>
    </row>
    <row r="28" spans="1:8">
      <c r="A28" s="16" t="s">
        <v>45</v>
      </c>
      <c r="B28" s="31" t="s">
        <v>41</v>
      </c>
      <c r="C28" s="16" t="s">
        <v>27</v>
      </c>
      <c r="D28" s="24">
        <v>1</v>
      </c>
      <c r="E28" s="24">
        <v>10</v>
      </c>
      <c r="F28" s="24">
        <v>37</v>
      </c>
      <c r="G28" s="24">
        <v>56</v>
      </c>
      <c r="H28" s="24">
        <f t="shared" si="0"/>
        <v>104</v>
      </c>
    </row>
    <row r="29" spans="1:8">
      <c r="A29" s="16" t="s">
        <v>45</v>
      </c>
      <c r="B29" s="31" t="s">
        <v>41</v>
      </c>
      <c r="C29" s="16" t="s">
        <v>28</v>
      </c>
      <c r="D29" s="24">
        <v>2</v>
      </c>
      <c r="E29" s="24">
        <v>13</v>
      </c>
      <c r="F29" s="24">
        <v>18</v>
      </c>
      <c r="G29" s="24">
        <v>45</v>
      </c>
      <c r="H29" s="24">
        <f t="shared" si="0"/>
        <v>78</v>
      </c>
    </row>
    <row r="30" spans="1:8">
      <c r="A30" s="16" t="s">
        <v>45</v>
      </c>
      <c r="B30" s="31" t="s">
        <v>41</v>
      </c>
      <c r="C30" s="16" t="s">
        <v>29</v>
      </c>
      <c r="D30" s="24">
        <v>3</v>
      </c>
      <c r="E30" s="24">
        <v>47</v>
      </c>
      <c r="F30" s="24">
        <v>87</v>
      </c>
      <c r="G30" s="24">
        <v>54</v>
      </c>
      <c r="H30" s="24">
        <f t="shared" si="0"/>
        <v>191</v>
      </c>
    </row>
    <row r="31" spans="1:8">
      <c r="A31" s="16" t="s">
        <v>45</v>
      </c>
      <c r="B31" s="31" t="s">
        <v>41</v>
      </c>
      <c r="C31" s="16" t="s">
        <v>30</v>
      </c>
      <c r="D31" s="24">
        <v>1</v>
      </c>
      <c r="E31" s="24">
        <v>6</v>
      </c>
      <c r="F31" s="24">
        <v>21</v>
      </c>
      <c r="G31" s="24">
        <v>2</v>
      </c>
      <c r="H31" s="24">
        <f t="shared" si="0"/>
        <v>30</v>
      </c>
    </row>
    <row r="32" spans="1:8">
      <c r="A32" s="16" t="s">
        <v>45</v>
      </c>
      <c r="B32" s="31" t="s">
        <v>41</v>
      </c>
      <c r="C32" s="16" t="s">
        <v>31</v>
      </c>
      <c r="D32" s="24">
        <v>1</v>
      </c>
      <c r="E32" s="24">
        <v>83</v>
      </c>
      <c r="F32" s="24">
        <v>133</v>
      </c>
      <c r="G32" s="24">
        <v>94</v>
      </c>
      <c r="H32" s="24">
        <f t="shared" si="0"/>
        <v>311</v>
      </c>
    </row>
    <row r="33" spans="1:8">
      <c r="A33" s="16" t="s">
        <v>45</v>
      </c>
      <c r="B33" s="31" t="s">
        <v>41</v>
      </c>
      <c r="C33" s="16" t="s">
        <v>32</v>
      </c>
      <c r="D33" s="24"/>
      <c r="E33" s="24"/>
      <c r="F33" s="24"/>
      <c r="G33" s="24">
        <v>1</v>
      </c>
      <c r="H33" s="24">
        <f t="shared" si="0"/>
        <v>1</v>
      </c>
    </row>
    <row r="34" spans="1:8">
      <c r="A34" s="16" t="s">
        <v>45</v>
      </c>
      <c r="B34" s="31" t="s">
        <v>41</v>
      </c>
      <c r="C34" s="16" t="s">
        <v>33</v>
      </c>
      <c r="D34" s="24">
        <v>3</v>
      </c>
      <c r="E34" s="24">
        <v>148</v>
      </c>
      <c r="F34" s="24">
        <v>209</v>
      </c>
      <c r="G34" s="24">
        <v>215</v>
      </c>
      <c r="H34" s="24">
        <f t="shared" si="0"/>
        <v>575</v>
      </c>
    </row>
    <row r="35" spans="1:8">
      <c r="A35" s="16" t="s">
        <v>45</v>
      </c>
      <c r="B35" s="31" t="s">
        <v>41</v>
      </c>
      <c r="C35" s="16" t="s">
        <v>34</v>
      </c>
      <c r="D35" s="24"/>
      <c r="E35" s="24"/>
      <c r="F35" s="24">
        <v>16</v>
      </c>
      <c r="G35" s="24">
        <v>14</v>
      </c>
      <c r="H35" s="24">
        <f t="shared" si="0"/>
        <v>30</v>
      </c>
    </row>
    <row r="36" spans="1:8">
      <c r="A36" s="16" t="s">
        <v>45</v>
      </c>
      <c r="B36" s="31" t="s">
        <v>41</v>
      </c>
      <c r="C36" s="16" t="s">
        <v>35</v>
      </c>
      <c r="D36" s="24"/>
      <c r="E36" s="24">
        <v>17</v>
      </c>
      <c r="F36" s="24">
        <v>48</v>
      </c>
      <c r="G36" s="24">
        <v>24</v>
      </c>
      <c r="H36" s="24">
        <f t="shared" si="0"/>
        <v>89</v>
      </c>
    </row>
    <row r="37" spans="1:8">
      <c r="A37" s="16" t="s">
        <v>45</v>
      </c>
      <c r="B37" s="31" t="s">
        <v>41</v>
      </c>
      <c r="C37" s="16" t="s">
        <v>36</v>
      </c>
      <c r="D37" s="24"/>
      <c r="E37" s="24"/>
      <c r="F37" s="24"/>
      <c r="G37" s="24">
        <v>6</v>
      </c>
      <c r="H37" s="24">
        <f t="shared" si="0"/>
        <v>6</v>
      </c>
    </row>
    <row r="38" spans="1:8">
      <c r="A38" s="16" t="s">
        <v>45</v>
      </c>
      <c r="B38" s="31" t="s">
        <v>41</v>
      </c>
      <c r="C38" s="16" t="s">
        <v>37</v>
      </c>
      <c r="D38" s="24"/>
      <c r="E38" s="24">
        <v>2</v>
      </c>
      <c r="F38" s="24">
        <v>11</v>
      </c>
      <c r="G38" s="24">
        <v>16</v>
      </c>
      <c r="H38" s="24">
        <f t="shared" si="0"/>
        <v>29</v>
      </c>
    </row>
    <row r="39" spans="1:8">
      <c r="A39" s="16" t="s">
        <v>45</v>
      </c>
      <c r="B39" s="31" t="s">
        <v>41</v>
      </c>
      <c r="C39" s="16" t="s">
        <v>38</v>
      </c>
      <c r="D39" s="24"/>
      <c r="E39" s="24">
        <v>13</v>
      </c>
      <c r="F39" s="24">
        <v>136</v>
      </c>
      <c r="G39" s="24">
        <v>112</v>
      </c>
      <c r="H39" s="24">
        <f t="shared" si="0"/>
        <v>261</v>
      </c>
    </row>
    <row r="40" spans="1:8">
      <c r="A40" s="16" t="s">
        <v>45</v>
      </c>
      <c r="B40" s="31" t="s">
        <v>41</v>
      </c>
      <c r="C40" s="16" t="s">
        <v>39</v>
      </c>
      <c r="D40" s="24"/>
      <c r="E40" s="24"/>
      <c r="F40" s="24"/>
      <c r="G40" s="24">
        <v>1</v>
      </c>
      <c r="H40" s="24">
        <f t="shared" si="0"/>
        <v>1</v>
      </c>
    </row>
    <row r="41" spans="1:8">
      <c r="A41" s="16" t="s">
        <v>45</v>
      </c>
      <c r="B41" s="31" t="s">
        <v>41</v>
      </c>
      <c r="C41" s="16" t="s">
        <v>40</v>
      </c>
      <c r="D41" s="24"/>
      <c r="E41" s="24">
        <v>75</v>
      </c>
      <c r="F41" s="24">
        <v>47</v>
      </c>
      <c r="G41" s="24">
        <v>5</v>
      </c>
      <c r="H41" s="24">
        <f t="shared" si="0"/>
        <v>127</v>
      </c>
    </row>
    <row r="42" spans="1:8">
      <c r="A42" s="16" t="s">
        <v>45</v>
      </c>
      <c r="B42" s="31" t="s">
        <v>41</v>
      </c>
      <c r="C42" s="16" t="s">
        <v>346</v>
      </c>
      <c r="D42" s="24"/>
      <c r="E42" s="24"/>
      <c r="F42" s="24">
        <v>4</v>
      </c>
      <c r="G42" s="24">
        <v>16</v>
      </c>
      <c r="H42" s="24">
        <f t="shared" si="0"/>
        <v>20</v>
      </c>
    </row>
    <row r="43" spans="1:8">
      <c r="A43" s="16" t="s">
        <v>45</v>
      </c>
      <c r="B43" s="31" t="s">
        <v>63</v>
      </c>
      <c r="C43" s="16" t="s">
        <v>46</v>
      </c>
      <c r="D43" s="24">
        <v>18</v>
      </c>
      <c r="E43" s="24">
        <v>172</v>
      </c>
      <c r="F43" s="24">
        <v>657</v>
      </c>
      <c r="G43" s="24">
        <v>359</v>
      </c>
      <c r="H43" s="24">
        <f t="shared" si="0"/>
        <v>1206</v>
      </c>
    </row>
    <row r="44" spans="1:8">
      <c r="A44" s="16" t="s">
        <v>45</v>
      </c>
      <c r="B44" s="31" t="s">
        <v>63</v>
      </c>
      <c r="C44" s="16" t="s">
        <v>47</v>
      </c>
      <c r="D44" s="24"/>
      <c r="E44" s="24">
        <v>18</v>
      </c>
      <c r="F44" s="24">
        <v>37</v>
      </c>
      <c r="G44" s="24">
        <v>11</v>
      </c>
      <c r="H44" s="24">
        <f t="shared" si="0"/>
        <v>66</v>
      </c>
    </row>
    <row r="45" spans="1:8">
      <c r="A45" s="16" t="s">
        <v>45</v>
      </c>
      <c r="B45" s="31" t="s">
        <v>63</v>
      </c>
      <c r="C45" s="16" t="s">
        <v>48</v>
      </c>
      <c r="D45" s="24">
        <v>1</v>
      </c>
      <c r="E45" s="24">
        <v>13</v>
      </c>
      <c r="F45" s="24">
        <v>82</v>
      </c>
      <c r="G45" s="24">
        <v>51</v>
      </c>
      <c r="H45" s="24">
        <f t="shared" si="0"/>
        <v>147</v>
      </c>
    </row>
    <row r="46" spans="1:8">
      <c r="A46" s="16" t="s">
        <v>45</v>
      </c>
      <c r="B46" s="31" t="s">
        <v>63</v>
      </c>
      <c r="C46" s="16" t="s">
        <v>49</v>
      </c>
      <c r="D46" s="24"/>
      <c r="E46" s="24">
        <v>60</v>
      </c>
      <c r="F46" s="24">
        <v>155</v>
      </c>
      <c r="G46" s="24">
        <v>93</v>
      </c>
      <c r="H46" s="24">
        <f t="shared" si="0"/>
        <v>308</v>
      </c>
    </row>
    <row r="47" spans="1:8">
      <c r="A47" s="16" t="s">
        <v>45</v>
      </c>
      <c r="B47" s="31" t="s">
        <v>63</v>
      </c>
      <c r="C47" s="16" t="s">
        <v>50</v>
      </c>
      <c r="D47" s="24">
        <v>4</v>
      </c>
      <c r="E47" s="24">
        <v>57</v>
      </c>
      <c r="F47" s="24">
        <v>156</v>
      </c>
      <c r="G47" s="24">
        <v>31</v>
      </c>
      <c r="H47" s="24">
        <f t="shared" si="0"/>
        <v>248</v>
      </c>
    </row>
    <row r="48" spans="1:8">
      <c r="A48" s="16" t="s">
        <v>45</v>
      </c>
      <c r="B48" s="31" t="s">
        <v>63</v>
      </c>
      <c r="C48" s="16" t="s">
        <v>51</v>
      </c>
      <c r="D48" s="24">
        <v>1</v>
      </c>
      <c r="E48" s="24">
        <v>19</v>
      </c>
      <c r="F48" s="24">
        <v>23</v>
      </c>
      <c r="G48" s="24">
        <v>5</v>
      </c>
      <c r="H48" s="24">
        <f t="shared" si="0"/>
        <v>48</v>
      </c>
    </row>
    <row r="49" spans="1:8">
      <c r="A49" s="16" t="s">
        <v>45</v>
      </c>
      <c r="B49" s="31" t="s">
        <v>63</v>
      </c>
      <c r="C49" s="16" t="s">
        <v>52</v>
      </c>
      <c r="D49" s="24"/>
      <c r="E49" s="24">
        <v>6</v>
      </c>
      <c r="F49" s="24">
        <v>58</v>
      </c>
      <c r="G49" s="24">
        <v>21</v>
      </c>
      <c r="H49" s="24">
        <f t="shared" si="0"/>
        <v>85</v>
      </c>
    </row>
    <row r="50" spans="1:8">
      <c r="A50" s="16" t="s">
        <v>45</v>
      </c>
      <c r="B50" s="31" t="s">
        <v>63</v>
      </c>
      <c r="C50" s="16" t="s">
        <v>53</v>
      </c>
      <c r="D50" s="24"/>
      <c r="E50" s="24">
        <v>1</v>
      </c>
      <c r="F50" s="24">
        <v>3</v>
      </c>
      <c r="G50" s="24"/>
      <c r="H50" s="24">
        <f t="shared" si="0"/>
        <v>4</v>
      </c>
    </row>
    <row r="51" spans="1:8">
      <c r="A51" s="16" t="s">
        <v>45</v>
      </c>
      <c r="B51" s="31" t="s">
        <v>63</v>
      </c>
      <c r="C51" s="16" t="s">
        <v>54</v>
      </c>
      <c r="D51" s="24"/>
      <c r="E51" s="24">
        <v>5</v>
      </c>
      <c r="F51" s="24">
        <v>11</v>
      </c>
      <c r="G51" s="24"/>
      <c r="H51" s="24">
        <f t="shared" si="0"/>
        <v>16</v>
      </c>
    </row>
    <row r="52" spans="1:8">
      <c r="A52" s="16" t="s">
        <v>45</v>
      </c>
      <c r="B52" s="31" t="s">
        <v>63</v>
      </c>
      <c r="C52" s="16" t="s">
        <v>55</v>
      </c>
      <c r="D52" s="24"/>
      <c r="E52" s="24"/>
      <c r="F52" s="24">
        <v>1</v>
      </c>
      <c r="G52" s="24">
        <v>1</v>
      </c>
      <c r="H52" s="24">
        <f t="shared" si="0"/>
        <v>2</v>
      </c>
    </row>
    <row r="53" spans="1:8">
      <c r="A53" s="16" t="s">
        <v>45</v>
      </c>
      <c r="B53" s="31" t="s">
        <v>63</v>
      </c>
      <c r="C53" s="16" t="s">
        <v>56</v>
      </c>
      <c r="D53" s="24"/>
      <c r="E53" s="24">
        <v>2</v>
      </c>
      <c r="F53" s="24">
        <v>3</v>
      </c>
      <c r="G53" s="24"/>
      <c r="H53" s="24">
        <f t="shared" si="0"/>
        <v>5</v>
      </c>
    </row>
    <row r="54" spans="1:8">
      <c r="A54" s="16" t="s">
        <v>45</v>
      </c>
      <c r="B54" s="31" t="s">
        <v>63</v>
      </c>
      <c r="C54" s="16" t="s">
        <v>57</v>
      </c>
      <c r="D54" s="24"/>
      <c r="E54" s="24">
        <v>2</v>
      </c>
      <c r="F54" s="24">
        <v>20</v>
      </c>
      <c r="G54" s="24">
        <v>6</v>
      </c>
      <c r="H54" s="24">
        <f t="shared" si="0"/>
        <v>28</v>
      </c>
    </row>
    <row r="55" spans="1:8">
      <c r="A55" s="16" t="s">
        <v>45</v>
      </c>
      <c r="B55" s="31" t="s">
        <v>63</v>
      </c>
      <c r="C55" s="16" t="s">
        <v>58</v>
      </c>
      <c r="D55" s="24"/>
      <c r="E55" s="24">
        <v>13</v>
      </c>
      <c r="F55" s="24">
        <v>21</v>
      </c>
      <c r="G55" s="24">
        <v>14</v>
      </c>
      <c r="H55" s="24">
        <f t="shared" si="0"/>
        <v>48</v>
      </c>
    </row>
    <row r="56" spans="1:8">
      <c r="A56" s="16" t="s">
        <v>45</v>
      </c>
      <c r="B56" s="31" t="s">
        <v>63</v>
      </c>
      <c r="C56" s="16" t="s">
        <v>59</v>
      </c>
      <c r="D56" s="24"/>
      <c r="E56" s="24"/>
      <c r="F56" s="24">
        <v>7</v>
      </c>
      <c r="G56" s="24">
        <v>12</v>
      </c>
      <c r="H56" s="24">
        <f t="shared" si="0"/>
        <v>19</v>
      </c>
    </row>
    <row r="57" spans="1:8">
      <c r="A57" s="16" t="s">
        <v>45</v>
      </c>
      <c r="B57" s="31" t="s">
        <v>63</v>
      </c>
      <c r="C57" s="16" t="s">
        <v>60</v>
      </c>
      <c r="D57" s="24">
        <v>7</v>
      </c>
      <c r="E57" s="24">
        <v>93</v>
      </c>
      <c r="F57" s="24">
        <v>133</v>
      </c>
      <c r="G57" s="24">
        <v>68</v>
      </c>
      <c r="H57" s="24">
        <f t="shared" si="0"/>
        <v>301</v>
      </c>
    </row>
    <row r="58" spans="1:8">
      <c r="A58" s="16" t="s">
        <v>45</v>
      </c>
      <c r="B58" s="31" t="s">
        <v>63</v>
      </c>
      <c r="C58" s="16" t="s">
        <v>61</v>
      </c>
      <c r="D58" s="24"/>
      <c r="E58" s="24">
        <v>23</v>
      </c>
      <c r="F58" s="24">
        <v>11</v>
      </c>
      <c r="G58" s="24">
        <v>3</v>
      </c>
      <c r="H58" s="24">
        <f t="shared" si="0"/>
        <v>37</v>
      </c>
    </row>
    <row r="59" spans="1:8">
      <c r="A59" s="16" t="s">
        <v>45</v>
      </c>
      <c r="B59" s="31" t="s">
        <v>63</v>
      </c>
      <c r="C59" s="16" t="s">
        <v>62</v>
      </c>
      <c r="D59" s="24"/>
      <c r="E59" s="24"/>
      <c r="F59" s="24">
        <v>6</v>
      </c>
      <c r="G59" s="24">
        <v>6</v>
      </c>
      <c r="H59" s="24">
        <f t="shared" si="0"/>
        <v>12</v>
      </c>
    </row>
    <row r="60" spans="1:8">
      <c r="A60" s="16" t="s">
        <v>45</v>
      </c>
      <c r="B60" s="31" t="s">
        <v>63</v>
      </c>
      <c r="C60" s="16" t="s">
        <v>346</v>
      </c>
      <c r="D60" s="24">
        <v>1</v>
      </c>
      <c r="E60" s="24">
        <v>2</v>
      </c>
      <c r="F60" s="24">
        <v>16</v>
      </c>
      <c r="G60" s="24">
        <v>13</v>
      </c>
      <c r="H60" s="24">
        <f t="shared" si="0"/>
        <v>32</v>
      </c>
    </row>
    <row r="61" spans="1:8">
      <c r="A61" s="16" t="s">
        <v>45</v>
      </c>
      <c r="B61" s="31" t="s">
        <v>42</v>
      </c>
      <c r="C61" s="16" t="s">
        <v>65</v>
      </c>
      <c r="D61" s="24">
        <v>40</v>
      </c>
      <c r="E61" s="24">
        <v>359</v>
      </c>
      <c r="F61" s="24">
        <v>1752</v>
      </c>
      <c r="G61" s="24">
        <v>1708</v>
      </c>
      <c r="H61" s="24">
        <f t="shared" si="0"/>
        <v>3859</v>
      </c>
    </row>
    <row r="62" spans="1:8">
      <c r="A62" s="16" t="s">
        <v>45</v>
      </c>
      <c r="B62" s="31" t="s">
        <v>42</v>
      </c>
      <c r="C62" s="16" t="s">
        <v>66</v>
      </c>
      <c r="D62" s="24"/>
      <c r="E62" s="24">
        <v>9</v>
      </c>
      <c r="F62" s="24">
        <v>12</v>
      </c>
      <c r="G62" s="24">
        <v>8</v>
      </c>
      <c r="H62" s="24">
        <f t="shared" si="0"/>
        <v>29</v>
      </c>
    </row>
    <row r="63" spans="1:8">
      <c r="A63" s="16" t="s">
        <v>45</v>
      </c>
      <c r="B63" s="31" t="s">
        <v>42</v>
      </c>
      <c r="C63" s="16" t="s">
        <v>67</v>
      </c>
      <c r="D63" s="24"/>
      <c r="E63" s="24">
        <v>1</v>
      </c>
      <c r="F63" s="24">
        <v>17</v>
      </c>
      <c r="G63" s="24">
        <v>26</v>
      </c>
      <c r="H63" s="24">
        <f t="shared" si="0"/>
        <v>44</v>
      </c>
    </row>
    <row r="64" spans="1:8">
      <c r="A64" s="16" t="s">
        <v>45</v>
      </c>
      <c r="B64" s="31" t="s">
        <v>42</v>
      </c>
      <c r="C64" s="16" t="s">
        <v>68</v>
      </c>
      <c r="D64" s="24"/>
      <c r="E64" s="24">
        <v>2</v>
      </c>
      <c r="F64" s="24">
        <v>1</v>
      </c>
      <c r="G64" s="24">
        <v>6</v>
      </c>
      <c r="H64" s="24">
        <f t="shared" si="0"/>
        <v>9</v>
      </c>
    </row>
    <row r="65" spans="1:8">
      <c r="A65" s="16" t="s">
        <v>45</v>
      </c>
      <c r="B65" s="31" t="s">
        <v>42</v>
      </c>
      <c r="C65" s="16" t="s">
        <v>346</v>
      </c>
      <c r="D65" s="24"/>
      <c r="E65" s="24"/>
      <c r="F65" s="24">
        <v>2</v>
      </c>
      <c r="G65" s="24">
        <v>10</v>
      </c>
      <c r="H65" s="24">
        <f t="shared" si="0"/>
        <v>12</v>
      </c>
    </row>
    <row r="66" spans="1:8">
      <c r="A66" s="16" t="s">
        <v>45</v>
      </c>
      <c r="B66" s="31" t="s">
        <v>43</v>
      </c>
      <c r="C66" s="16" t="s">
        <v>69</v>
      </c>
      <c r="D66" s="24">
        <v>85</v>
      </c>
      <c r="E66" s="24">
        <v>580</v>
      </c>
      <c r="F66" s="24">
        <v>2426</v>
      </c>
      <c r="G66" s="24">
        <v>1539</v>
      </c>
      <c r="H66" s="24">
        <f t="shared" si="0"/>
        <v>4630</v>
      </c>
    </row>
    <row r="67" spans="1:8">
      <c r="A67" s="16" t="s">
        <v>45</v>
      </c>
      <c r="B67" s="31" t="s">
        <v>43</v>
      </c>
      <c r="C67" s="16" t="s">
        <v>70</v>
      </c>
      <c r="D67" s="24">
        <v>1</v>
      </c>
      <c r="E67" s="24">
        <v>8</v>
      </c>
      <c r="F67" s="24">
        <v>5</v>
      </c>
      <c r="G67" s="24">
        <v>4</v>
      </c>
      <c r="H67" s="24">
        <f t="shared" si="0"/>
        <v>18</v>
      </c>
    </row>
    <row r="68" spans="1:8">
      <c r="A68" s="16" t="s">
        <v>45</v>
      </c>
      <c r="B68" s="31" t="s">
        <v>43</v>
      </c>
      <c r="C68" s="16" t="s">
        <v>346</v>
      </c>
      <c r="D68" s="24"/>
      <c r="E68" s="24"/>
      <c r="F68" s="24">
        <v>1</v>
      </c>
      <c r="G68" s="24">
        <v>13</v>
      </c>
      <c r="H68" s="24">
        <f t="shared" si="0"/>
        <v>14</v>
      </c>
    </row>
    <row r="69" spans="1:8">
      <c r="A69" s="16" t="s">
        <v>45</v>
      </c>
      <c r="B69" s="31" t="s">
        <v>72</v>
      </c>
      <c r="C69" s="16" t="s">
        <v>71</v>
      </c>
      <c r="D69" s="24">
        <v>42</v>
      </c>
      <c r="E69" s="24">
        <v>241</v>
      </c>
      <c r="F69" s="24">
        <v>893</v>
      </c>
      <c r="G69" s="24">
        <v>883</v>
      </c>
      <c r="H69" s="24">
        <f t="shared" si="0"/>
        <v>2059</v>
      </c>
    </row>
    <row r="70" spans="1:8">
      <c r="A70" s="16" t="s">
        <v>45</v>
      </c>
      <c r="B70" s="31" t="s">
        <v>72</v>
      </c>
      <c r="C70" s="16" t="s">
        <v>346</v>
      </c>
      <c r="D70" s="24"/>
      <c r="E70" s="24"/>
      <c r="F70" s="24"/>
      <c r="G70" s="24">
        <v>3</v>
      </c>
      <c r="H70" s="24">
        <f t="shared" ref="H70:H209" si="1">SUBTOTAL(9,D70:G70)</f>
        <v>3</v>
      </c>
    </row>
    <row r="71" spans="1:8">
      <c r="A71" s="44" t="s">
        <v>211</v>
      </c>
      <c r="B71" s="49" t="s">
        <v>41</v>
      </c>
      <c r="C71" s="44" t="s">
        <v>113</v>
      </c>
      <c r="D71" s="46"/>
      <c r="E71" s="46">
        <v>2</v>
      </c>
      <c r="F71" s="46">
        <v>7</v>
      </c>
      <c r="G71" s="46">
        <v>5</v>
      </c>
      <c r="H71" s="46">
        <f t="shared" ref="H71:H92" si="2">SUBTOTAL(9,D71:G71)</f>
        <v>14</v>
      </c>
    </row>
    <row r="72" spans="1:8">
      <c r="A72" s="44" t="s">
        <v>211</v>
      </c>
      <c r="B72" s="49" t="s">
        <v>41</v>
      </c>
      <c r="C72" s="44" t="s">
        <v>114</v>
      </c>
      <c r="D72" s="46"/>
      <c r="E72" s="46"/>
      <c r="F72" s="46">
        <v>1</v>
      </c>
      <c r="G72" s="46">
        <v>1</v>
      </c>
      <c r="H72" s="46">
        <f t="shared" si="2"/>
        <v>2</v>
      </c>
    </row>
    <row r="73" spans="1:8">
      <c r="A73" s="44" t="s">
        <v>211</v>
      </c>
      <c r="B73" s="49" t="s">
        <v>41</v>
      </c>
      <c r="C73" s="44" t="s">
        <v>115</v>
      </c>
      <c r="D73" s="46"/>
      <c r="E73" s="46"/>
      <c r="F73" s="46">
        <v>1</v>
      </c>
      <c r="G73" s="46">
        <v>1</v>
      </c>
      <c r="H73" s="46">
        <f t="shared" si="2"/>
        <v>2</v>
      </c>
    </row>
    <row r="74" spans="1:8">
      <c r="A74" s="44" t="s">
        <v>211</v>
      </c>
      <c r="B74" s="49" t="s">
        <v>41</v>
      </c>
      <c r="C74" s="44" t="s">
        <v>116</v>
      </c>
      <c r="D74" s="46"/>
      <c r="E74" s="46"/>
      <c r="F74" s="46">
        <v>1</v>
      </c>
      <c r="G74" s="46"/>
      <c r="H74" s="46">
        <f t="shared" si="2"/>
        <v>1</v>
      </c>
    </row>
    <row r="75" spans="1:8">
      <c r="A75" s="44" t="s">
        <v>211</v>
      </c>
      <c r="B75" s="49" t="s">
        <v>41</v>
      </c>
      <c r="C75" s="44" t="s">
        <v>117</v>
      </c>
      <c r="D75" s="46"/>
      <c r="E75" s="46"/>
      <c r="F75" s="46">
        <v>2</v>
      </c>
      <c r="G75" s="46"/>
      <c r="H75" s="46">
        <f t="shared" si="2"/>
        <v>2</v>
      </c>
    </row>
    <row r="76" spans="1:8">
      <c r="A76" s="44" t="s">
        <v>211</v>
      </c>
      <c r="B76" s="49" t="s">
        <v>41</v>
      </c>
      <c r="C76" s="44" t="s">
        <v>118</v>
      </c>
      <c r="D76" s="46"/>
      <c r="E76" s="46">
        <v>3</v>
      </c>
      <c r="F76" s="46">
        <v>19</v>
      </c>
      <c r="G76" s="46">
        <v>28</v>
      </c>
      <c r="H76" s="46">
        <f t="shared" si="2"/>
        <v>50</v>
      </c>
    </row>
    <row r="77" spans="1:8">
      <c r="A77" s="44" t="s">
        <v>211</v>
      </c>
      <c r="B77" s="49" t="s">
        <v>41</v>
      </c>
      <c r="C77" s="44" t="s">
        <v>119</v>
      </c>
      <c r="D77" s="46"/>
      <c r="E77" s="46">
        <v>4</v>
      </c>
      <c r="F77" s="46">
        <v>15</v>
      </c>
      <c r="G77" s="46">
        <v>38</v>
      </c>
      <c r="H77" s="46">
        <f t="shared" si="2"/>
        <v>57</v>
      </c>
    </row>
    <row r="78" spans="1:8">
      <c r="A78" s="44" t="s">
        <v>211</v>
      </c>
      <c r="B78" s="49" t="s">
        <v>41</v>
      </c>
      <c r="C78" s="44" t="s">
        <v>120</v>
      </c>
      <c r="D78" s="46"/>
      <c r="E78" s="46">
        <v>7</v>
      </c>
      <c r="F78" s="46"/>
      <c r="G78" s="46"/>
      <c r="H78" s="46">
        <f t="shared" si="2"/>
        <v>7</v>
      </c>
    </row>
    <row r="79" spans="1:8">
      <c r="A79" s="44" t="s">
        <v>211</v>
      </c>
      <c r="B79" s="49" t="s">
        <v>41</v>
      </c>
      <c r="C79" s="44" t="s">
        <v>121</v>
      </c>
      <c r="D79" s="46"/>
      <c r="E79" s="46">
        <v>1</v>
      </c>
      <c r="F79" s="46">
        <v>1</v>
      </c>
      <c r="G79" s="46"/>
      <c r="H79" s="46">
        <f t="shared" si="2"/>
        <v>2</v>
      </c>
    </row>
    <row r="80" spans="1:8">
      <c r="A80" s="44" t="s">
        <v>211</v>
      </c>
      <c r="B80" s="49" t="s">
        <v>41</v>
      </c>
      <c r="C80" s="44" t="s">
        <v>122</v>
      </c>
      <c r="D80" s="46"/>
      <c r="E80" s="46">
        <v>28</v>
      </c>
      <c r="F80" s="46">
        <v>60</v>
      </c>
      <c r="G80" s="46">
        <v>18</v>
      </c>
      <c r="H80" s="46">
        <f t="shared" si="2"/>
        <v>106</v>
      </c>
    </row>
    <row r="81" spans="1:8">
      <c r="A81" s="44" t="s">
        <v>211</v>
      </c>
      <c r="B81" s="49" t="s">
        <v>41</v>
      </c>
      <c r="C81" s="44" t="s">
        <v>123</v>
      </c>
      <c r="D81" s="46"/>
      <c r="E81" s="46"/>
      <c r="F81" s="46">
        <v>1</v>
      </c>
      <c r="G81" s="46">
        <v>3</v>
      </c>
      <c r="H81" s="46">
        <f t="shared" si="2"/>
        <v>4</v>
      </c>
    </row>
    <row r="82" spans="1:8">
      <c r="A82" s="44" t="s">
        <v>211</v>
      </c>
      <c r="B82" s="49" t="s">
        <v>41</v>
      </c>
      <c r="C82" s="44" t="s">
        <v>124</v>
      </c>
      <c r="D82" s="46"/>
      <c r="E82" s="46"/>
      <c r="F82" s="46">
        <v>4</v>
      </c>
      <c r="G82" s="46">
        <v>17</v>
      </c>
      <c r="H82" s="46">
        <f t="shared" si="2"/>
        <v>21</v>
      </c>
    </row>
    <row r="83" spans="1:8">
      <c r="A83" s="44" t="s">
        <v>211</v>
      </c>
      <c r="B83" s="49" t="s">
        <v>41</v>
      </c>
      <c r="C83" s="44" t="s">
        <v>125</v>
      </c>
      <c r="D83" s="46"/>
      <c r="E83" s="46">
        <v>22</v>
      </c>
      <c r="F83" s="46">
        <v>33</v>
      </c>
      <c r="G83" s="46">
        <v>41</v>
      </c>
      <c r="H83" s="46">
        <f t="shared" si="2"/>
        <v>96</v>
      </c>
    </row>
    <row r="84" spans="1:8">
      <c r="A84" s="44" t="s">
        <v>211</v>
      </c>
      <c r="B84" s="49" t="s">
        <v>41</v>
      </c>
      <c r="C84" s="44" t="s">
        <v>126</v>
      </c>
      <c r="D84" s="46"/>
      <c r="E84" s="46">
        <v>3</v>
      </c>
      <c r="F84" s="46">
        <v>10</v>
      </c>
      <c r="G84" s="46">
        <v>6</v>
      </c>
      <c r="H84" s="46">
        <f t="shared" si="2"/>
        <v>19</v>
      </c>
    </row>
    <row r="85" spans="1:8">
      <c r="A85" s="44" t="s">
        <v>211</v>
      </c>
      <c r="B85" s="49" t="s">
        <v>41</v>
      </c>
      <c r="C85" s="44" t="s">
        <v>274</v>
      </c>
      <c r="D85" s="46"/>
      <c r="E85" s="46"/>
      <c r="F85" s="46">
        <v>4</v>
      </c>
      <c r="G85" s="46">
        <v>10</v>
      </c>
      <c r="H85" s="46">
        <f t="shared" si="2"/>
        <v>14</v>
      </c>
    </row>
    <row r="86" spans="1:8">
      <c r="A86" s="44" t="s">
        <v>211</v>
      </c>
      <c r="B86" s="49" t="s">
        <v>63</v>
      </c>
      <c r="C86" s="44" t="s">
        <v>127</v>
      </c>
      <c r="D86" s="46"/>
      <c r="E86" s="46">
        <v>1</v>
      </c>
      <c r="F86" s="46">
        <v>3</v>
      </c>
      <c r="G86" s="46">
        <v>4</v>
      </c>
      <c r="H86" s="46">
        <f t="shared" si="2"/>
        <v>8</v>
      </c>
    </row>
    <row r="87" spans="1:8">
      <c r="A87" s="44" t="s">
        <v>211</v>
      </c>
      <c r="B87" s="49" t="s">
        <v>63</v>
      </c>
      <c r="C87" s="44" t="s">
        <v>128</v>
      </c>
      <c r="D87" s="46"/>
      <c r="E87" s="46">
        <v>1</v>
      </c>
      <c r="F87" s="46">
        <v>2</v>
      </c>
      <c r="G87" s="46">
        <v>19</v>
      </c>
      <c r="H87" s="46">
        <f t="shared" si="2"/>
        <v>22</v>
      </c>
    </row>
    <row r="88" spans="1:8">
      <c r="A88" s="44" t="s">
        <v>211</v>
      </c>
      <c r="B88" s="49" t="s">
        <v>63</v>
      </c>
      <c r="C88" s="44" t="s">
        <v>129</v>
      </c>
      <c r="D88" s="46">
        <v>1</v>
      </c>
      <c r="E88" s="46">
        <v>3</v>
      </c>
      <c r="F88" s="46">
        <v>5</v>
      </c>
      <c r="G88" s="46">
        <v>5</v>
      </c>
      <c r="H88" s="46">
        <f t="shared" si="2"/>
        <v>14</v>
      </c>
    </row>
    <row r="89" spans="1:8">
      <c r="A89" s="44" t="s">
        <v>211</v>
      </c>
      <c r="B89" s="49" t="s">
        <v>63</v>
      </c>
      <c r="C89" s="44" t="s">
        <v>130</v>
      </c>
      <c r="D89" s="46"/>
      <c r="E89" s="46"/>
      <c r="F89" s="46">
        <v>2</v>
      </c>
      <c r="G89" s="46">
        <v>7</v>
      </c>
      <c r="H89" s="46">
        <f t="shared" si="2"/>
        <v>9</v>
      </c>
    </row>
    <row r="90" spans="1:8">
      <c r="A90" s="44" t="s">
        <v>211</v>
      </c>
      <c r="B90" s="49" t="s">
        <v>64</v>
      </c>
      <c r="C90" s="44" t="s">
        <v>131</v>
      </c>
      <c r="D90" s="46"/>
      <c r="E90" s="46"/>
      <c r="F90" s="46"/>
      <c r="G90" s="46">
        <v>2</v>
      </c>
      <c r="H90" s="46">
        <f t="shared" si="2"/>
        <v>2</v>
      </c>
    </row>
    <row r="91" spans="1:8">
      <c r="A91" s="44" t="s">
        <v>211</v>
      </c>
      <c r="B91" s="49" t="s">
        <v>64</v>
      </c>
      <c r="C91" s="44" t="s">
        <v>132</v>
      </c>
      <c r="D91" s="46"/>
      <c r="E91" s="46">
        <v>1</v>
      </c>
      <c r="F91" s="46">
        <v>18</v>
      </c>
      <c r="G91" s="46">
        <v>62</v>
      </c>
      <c r="H91" s="46">
        <f t="shared" si="2"/>
        <v>81</v>
      </c>
    </row>
    <row r="92" spans="1:8">
      <c r="A92" s="44" t="s">
        <v>211</v>
      </c>
      <c r="B92" s="49" t="s">
        <v>64</v>
      </c>
      <c r="C92" s="44" t="s">
        <v>123</v>
      </c>
      <c r="D92" s="46"/>
      <c r="E92" s="46"/>
      <c r="F92" s="46"/>
      <c r="G92" s="46">
        <v>1</v>
      </c>
      <c r="H92" s="46">
        <f t="shared" si="2"/>
        <v>1</v>
      </c>
    </row>
    <row r="93" spans="1:8">
      <c r="A93" s="44" t="s">
        <v>211</v>
      </c>
      <c r="B93" s="49" t="s">
        <v>64</v>
      </c>
      <c r="C93" s="44" t="s">
        <v>133</v>
      </c>
      <c r="D93" s="46"/>
      <c r="E93" s="46"/>
      <c r="F93" s="46"/>
      <c r="G93" s="46">
        <v>9</v>
      </c>
      <c r="H93" s="46">
        <f t="shared" ref="H93:H155" si="3">SUBTOTAL(9,D93:G93)</f>
        <v>9</v>
      </c>
    </row>
    <row r="94" spans="1:8">
      <c r="A94" s="44" t="s">
        <v>211</v>
      </c>
      <c r="B94" s="49" t="s">
        <v>64</v>
      </c>
      <c r="C94" s="44" t="s">
        <v>134</v>
      </c>
      <c r="D94" s="46"/>
      <c r="E94" s="46"/>
      <c r="F94" s="46">
        <v>3</v>
      </c>
      <c r="G94" s="46">
        <v>4</v>
      </c>
      <c r="H94" s="46">
        <f t="shared" si="3"/>
        <v>7</v>
      </c>
    </row>
    <row r="95" spans="1:8">
      <c r="A95" s="44" t="s">
        <v>211</v>
      </c>
      <c r="B95" s="49" t="s">
        <v>64</v>
      </c>
      <c r="C95" s="44" t="s">
        <v>135</v>
      </c>
      <c r="D95" s="46"/>
      <c r="E95" s="46"/>
      <c r="F95" s="46">
        <v>1</v>
      </c>
      <c r="G95" s="46">
        <v>1</v>
      </c>
      <c r="H95" s="46">
        <f t="shared" si="3"/>
        <v>2</v>
      </c>
    </row>
    <row r="96" spans="1:8">
      <c r="A96" s="44" t="s">
        <v>211</v>
      </c>
      <c r="B96" s="49" t="s">
        <v>64</v>
      </c>
      <c r="C96" s="44" t="s">
        <v>136</v>
      </c>
      <c r="D96" s="46"/>
      <c r="E96" s="46"/>
      <c r="F96" s="46">
        <v>3</v>
      </c>
      <c r="G96" s="46">
        <v>8</v>
      </c>
      <c r="H96" s="46">
        <f t="shared" si="3"/>
        <v>11</v>
      </c>
    </row>
    <row r="97" spans="1:8">
      <c r="A97" s="44" t="s">
        <v>211</v>
      </c>
      <c r="B97" s="49" t="s">
        <v>64</v>
      </c>
      <c r="C97" s="44" t="s">
        <v>137</v>
      </c>
      <c r="D97" s="46"/>
      <c r="E97" s="46">
        <v>2</v>
      </c>
      <c r="F97" s="46">
        <v>2</v>
      </c>
      <c r="G97" s="46">
        <v>3</v>
      </c>
      <c r="H97" s="46">
        <f t="shared" si="3"/>
        <v>7</v>
      </c>
    </row>
    <row r="98" spans="1:8">
      <c r="A98" s="44" t="s">
        <v>211</v>
      </c>
      <c r="B98" s="49" t="s">
        <v>138</v>
      </c>
      <c r="C98" s="44" t="s">
        <v>139</v>
      </c>
      <c r="D98" s="46"/>
      <c r="E98" s="46">
        <v>1</v>
      </c>
      <c r="F98" s="46">
        <v>7</v>
      </c>
      <c r="G98" s="46">
        <v>2</v>
      </c>
      <c r="H98" s="46">
        <f t="shared" si="3"/>
        <v>10</v>
      </c>
    </row>
    <row r="99" spans="1:8">
      <c r="A99" s="44" t="s">
        <v>211</v>
      </c>
      <c r="B99" s="49" t="s">
        <v>138</v>
      </c>
      <c r="C99" s="44" t="s">
        <v>140</v>
      </c>
      <c r="D99" s="46"/>
      <c r="E99" s="46">
        <v>6</v>
      </c>
      <c r="F99" s="46">
        <v>11</v>
      </c>
      <c r="G99" s="46">
        <v>34</v>
      </c>
      <c r="H99" s="46">
        <f t="shared" si="3"/>
        <v>51</v>
      </c>
    </row>
    <row r="100" spans="1:8">
      <c r="A100" s="44" t="s">
        <v>211</v>
      </c>
      <c r="B100" s="49" t="s">
        <v>138</v>
      </c>
      <c r="C100" s="44" t="s">
        <v>141</v>
      </c>
      <c r="D100" s="46"/>
      <c r="E100" s="46"/>
      <c r="F100" s="46"/>
      <c r="G100" s="46">
        <v>6</v>
      </c>
      <c r="H100" s="46">
        <f t="shared" si="3"/>
        <v>6</v>
      </c>
    </row>
    <row r="101" spans="1:8">
      <c r="A101" s="44" t="s">
        <v>211</v>
      </c>
      <c r="B101" s="49" t="s">
        <v>138</v>
      </c>
      <c r="C101" s="44" t="s">
        <v>142</v>
      </c>
      <c r="D101" s="46"/>
      <c r="E101" s="46">
        <v>29</v>
      </c>
      <c r="F101" s="46">
        <v>117</v>
      </c>
      <c r="G101" s="46">
        <v>63</v>
      </c>
      <c r="H101" s="46">
        <f t="shared" si="3"/>
        <v>209</v>
      </c>
    </row>
    <row r="102" spans="1:8">
      <c r="A102" s="44" t="s">
        <v>211</v>
      </c>
      <c r="B102" s="49" t="s">
        <v>138</v>
      </c>
      <c r="C102" s="44" t="s">
        <v>143</v>
      </c>
      <c r="D102" s="46"/>
      <c r="E102" s="46">
        <v>3</v>
      </c>
      <c r="F102" s="46">
        <v>3</v>
      </c>
      <c r="G102" s="46">
        <v>19</v>
      </c>
      <c r="H102" s="46">
        <f t="shared" si="3"/>
        <v>25</v>
      </c>
    </row>
    <row r="103" spans="1:8">
      <c r="A103" s="44" t="s">
        <v>211</v>
      </c>
      <c r="B103" s="49" t="s">
        <v>138</v>
      </c>
      <c r="C103" s="44" t="s">
        <v>144</v>
      </c>
      <c r="D103" s="46"/>
      <c r="E103" s="46"/>
      <c r="F103" s="46">
        <v>7</v>
      </c>
      <c r="G103" s="46">
        <v>26</v>
      </c>
      <c r="H103" s="46">
        <f t="shared" si="3"/>
        <v>33</v>
      </c>
    </row>
    <row r="104" spans="1:8">
      <c r="A104" s="44" t="s">
        <v>211</v>
      </c>
      <c r="B104" s="49" t="s">
        <v>138</v>
      </c>
      <c r="C104" s="44" t="s">
        <v>145</v>
      </c>
      <c r="D104" s="46">
        <v>1</v>
      </c>
      <c r="E104" s="46">
        <v>93</v>
      </c>
      <c r="F104" s="46">
        <v>164</v>
      </c>
      <c r="G104" s="46">
        <v>130</v>
      </c>
      <c r="H104" s="46">
        <f t="shared" si="3"/>
        <v>388</v>
      </c>
    </row>
    <row r="105" spans="1:8">
      <c r="A105" s="44" t="s">
        <v>211</v>
      </c>
      <c r="B105" s="49" t="s">
        <v>138</v>
      </c>
      <c r="C105" s="44" t="s">
        <v>146</v>
      </c>
      <c r="D105" s="46">
        <v>3</v>
      </c>
      <c r="E105" s="46">
        <v>62</v>
      </c>
      <c r="F105" s="46">
        <v>134</v>
      </c>
      <c r="G105" s="46">
        <v>21</v>
      </c>
      <c r="H105" s="46">
        <f t="shared" si="3"/>
        <v>220</v>
      </c>
    </row>
    <row r="106" spans="1:8">
      <c r="A106" s="44" t="s">
        <v>211</v>
      </c>
      <c r="B106" s="49" t="s">
        <v>138</v>
      </c>
      <c r="C106" s="44" t="s">
        <v>147</v>
      </c>
      <c r="D106" s="46">
        <v>2</v>
      </c>
      <c r="E106" s="46">
        <v>18</v>
      </c>
      <c r="F106" s="46">
        <v>10</v>
      </c>
      <c r="G106" s="46">
        <v>2</v>
      </c>
      <c r="H106" s="46">
        <f t="shared" si="3"/>
        <v>32</v>
      </c>
    </row>
    <row r="107" spans="1:8">
      <c r="A107" s="44" t="s">
        <v>211</v>
      </c>
      <c r="B107" s="49" t="s">
        <v>138</v>
      </c>
      <c r="C107" s="44" t="s">
        <v>148</v>
      </c>
      <c r="D107" s="46"/>
      <c r="E107" s="46">
        <v>15</v>
      </c>
      <c r="F107" s="46">
        <v>51</v>
      </c>
      <c r="G107" s="46">
        <v>22</v>
      </c>
      <c r="H107" s="46">
        <f t="shared" si="3"/>
        <v>88</v>
      </c>
    </row>
    <row r="108" spans="1:8">
      <c r="A108" s="44" t="s">
        <v>211</v>
      </c>
      <c r="B108" s="49" t="s">
        <v>138</v>
      </c>
      <c r="C108" s="44" t="s">
        <v>149</v>
      </c>
      <c r="D108" s="46"/>
      <c r="E108" s="46">
        <v>2</v>
      </c>
      <c r="F108" s="46"/>
      <c r="G108" s="46">
        <v>4</v>
      </c>
      <c r="H108" s="46">
        <f t="shared" si="3"/>
        <v>6</v>
      </c>
    </row>
    <row r="109" spans="1:8">
      <c r="A109" s="44" t="s">
        <v>211</v>
      </c>
      <c r="B109" s="49" t="s">
        <v>138</v>
      </c>
      <c r="C109" s="44" t="s">
        <v>123</v>
      </c>
      <c r="D109" s="46"/>
      <c r="E109" s="46"/>
      <c r="F109" s="46">
        <v>1</v>
      </c>
      <c r="G109" s="46">
        <v>1</v>
      </c>
      <c r="H109" s="46">
        <f t="shared" si="3"/>
        <v>2</v>
      </c>
    </row>
    <row r="110" spans="1:8">
      <c r="A110" s="44" t="s">
        <v>211</v>
      </c>
      <c r="B110" s="49" t="s">
        <v>138</v>
      </c>
      <c r="C110" s="44" t="s">
        <v>124</v>
      </c>
      <c r="D110" s="46"/>
      <c r="E110" s="46"/>
      <c r="F110" s="46">
        <v>1</v>
      </c>
      <c r="G110" s="46">
        <v>4</v>
      </c>
      <c r="H110" s="46">
        <f t="shared" si="3"/>
        <v>5</v>
      </c>
    </row>
    <row r="111" spans="1:8">
      <c r="A111" s="44" t="s">
        <v>211</v>
      </c>
      <c r="B111" s="49" t="s">
        <v>138</v>
      </c>
      <c r="C111" s="44" t="s">
        <v>151</v>
      </c>
      <c r="D111" s="46"/>
      <c r="E111" s="46">
        <v>2</v>
      </c>
      <c r="F111" s="46">
        <v>10</v>
      </c>
      <c r="G111" s="46">
        <v>16</v>
      </c>
      <c r="H111" s="46">
        <f t="shared" si="3"/>
        <v>28</v>
      </c>
    </row>
    <row r="112" spans="1:8">
      <c r="A112" s="44" t="s">
        <v>211</v>
      </c>
      <c r="B112" s="49" t="s">
        <v>138</v>
      </c>
      <c r="C112" s="44" t="s">
        <v>152</v>
      </c>
      <c r="D112" s="46"/>
      <c r="E112" s="46">
        <v>1</v>
      </c>
      <c r="F112" s="46"/>
      <c r="G112" s="46"/>
      <c r="H112" s="46">
        <f t="shared" si="3"/>
        <v>1</v>
      </c>
    </row>
    <row r="113" spans="1:8">
      <c r="A113" s="44" t="s">
        <v>211</v>
      </c>
      <c r="B113" s="49" t="s">
        <v>138</v>
      </c>
      <c r="C113" s="44" t="s">
        <v>153</v>
      </c>
      <c r="D113" s="46"/>
      <c r="E113" s="46">
        <v>1</v>
      </c>
      <c r="F113" s="46">
        <v>1</v>
      </c>
      <c r="G113" s="46">
        <v>4</v>
      </c>
      <c r="H113" s="46">
        <f t="shared" si="3"/>
        <v>6</v>
      </c>
    </row>
    <row r="114" spans="1:8">
      <c r="A114" s="44" t="s">
        <v>211</v>
      </c>
      <c r="B114" s="49" t="s">
        <v>138</v>
      </c>
      <c r="C114" s="44" t="s">
        <v>126</v>
      </c>
      <c r="D114" s="46"/>
      <c r="E114" s="46"/>
      <c r="F114" s="46">
        <v>2</v>
      </c>
      <c r="G114" s="46">
        <v>1</v>
      </c>
      <c r="H114" s="46">
        <f t="shared" si="3"/>
        <v>3</v>
      </c>
    </row>
    <row r="115" spans="1:8">
      <c r="A115" s="44" t="s">
        <v>211</v>
      </c>
      <c r="B115" s="49" t="s">
        <v>138</v>
      </c>
      <c r="C115" s="44" t="s">
        <v>154</v>
      </c>
      <c r="D115" s="46"/>
      <c r="E115" s="46"/>
      <c r="F115" s="46">
        <v>22</v>
      </c>
      <c r="G115" s="46">
        <v>17</v>
      </c>
      <c r="H115" s="46">
        <f t="shared" si="3"/>
        <v>39</v>
      </c>
    </row>
    <row r="116" spans="1:8">
      <c r="A116" s="44" t="s">
        <v>211</v>
      </c>
      <c r="B116" s="49" t="s">
        <v>138</v>
      </c>
      <c r="C116" s="44" t="s">
        <v>155</v>
      </c>
      <c r="D116" s="46"/>
      <c r="E116" s="46"/>
      <c r="F116" s="46">
        <v>1</v>
      </c>
      <c r="G116" s="46">
        <v>1</v>
      </c>
      <c r="H116" s="46">
        <f t="shared" si="3"/>
        <v>2</v>
      </c>
    </row>
    <row r="117" spans="1:8">
      <c r="A117" s="44" t="s">
        <v>211</v>
      </c>
      <c r="B117" s="49" t="s">
        <v>138</v>
      </c>
      <c r="C117" s="44" t="s">
        <v>156</v>
      </c>
      <c r="D117" s="46"/>
      <c r="E117" s="46">
        <v>4</v>
      </c>
      <c r="F117" s="46">
        <v>15</v>
      </c>
      <c r="G117" s="46"/>
      <c r="H117" s="46">
        <f t="shared" si="3"/>
        <v>19</v>
      </c>
    </row>
    <row r="118" spans="1:8">
      <c r="A118" s="44" t="s">
        <v>211</v>
      </c>
      <c r="B118" s="49" t="s">
        <v>138</v>
      </c>
      <c r="C118" s="44" t="s">
        <v>157</v>
      </c>
      <c r="D118" s="46"/>
      <c r="E118" s="46">
        <v>1</v>
      </c>
      <c r="F118" s="46">
        <v>1</v>
      </c>
      <c r="G118" s="46">
        <v>2</v>
      </c>
      <c r="H118" s="46">
        <f t="shared" si="3"/>
        <v>4</v>
      </c>
    </row>
    <row r="119" spans="1:8">
      <c r="A119" s="44" t="s">
        <v>211</v>
      </c>
      <c r="B119" s="49" t="s">
        <v>42</v>
      </c>
      <c r="C119" s="44" t="s">
        <v>158</v>
      </c>
      <c r="D119" s="46"/>
      <c r="E119" s="46">
        <v>1</v>
      </c>
      <c r="F119" s="46">
        <v>1</v>
      </c>
      <c r="G119" s="46">
        <v>1</v>
      </c>
      <c r="H119" s="46">
        <f t="shared" si="3"/>
        <v>3</v>
      </c>
    </row>
    <row r="120" spans="1:8">
      <c r="A120" s="44" t="s">
        <v>211</v>
      </c>
      <c r="B120" s="49" t="s">
        <v>42</v>
      </c>
      <c r="C120" s="44" t="s">
        <v>159</v>
      </c>
      <c r="D120" s="46"/>
      <c r="E120" s="46"/>
      <c r="F120" s="46">
        <v>2</v>
      </c>
      <c r="G120" s="46"/>
      <c r="H120" s="46">
        <f t="shared" si="3"/>
        <v>2</v>
      </c>
    </row>
    <row r="121" spans="1:8">
      <c r="A121" s="44" t="s">
        <v>211</v>
      </c>
      <c r="B121" s="49" t="s">
        <v>42</v>
      </c>
      <c r="C121" s="44" t="s">
        <v>160</v>
      </c>
      <c r="D121" s="46">
        <v>65</v>
      </c>
      <c r="E121" s="46">
        <v>600</v>
      </c>
      <c r="F121" s="46">
        <v>652</v>
      </c>
      <c r="G121" s="46">
        <v>185</v>
      </c>
      <c r="H121" s="46">
        <f t="shared" si="3"/>
        <v>1502</v>
      </c>
    </row>
    <row r="122" spans="1:8">
      <c r="A122" s="44" t="s">
        <v>211</v>
      </c>
      <c r="B122" s="49" t="s">
        <v>42</v>
      </c>
      <c r="C122" s="44" t="s">
        <v>161</v>
      </c>
      <c r="D122" s="46"/>
      <c r="E122" s="46"/>
      <c r="F122" s="46">
        <v>3</v>
      </c>
      <c r="G122" s="46">
        <v>12</v>
      </c>
      <c r="H122" s="46">
        <f t="shared" si="3"/>
        <v>15</v>
      </c>
    </row>
    <row r="123" spans="1:8">
      <c r="A123" s="44" t="s">
        <v>211</v>
      </c>
      <c r="B123" s="49" t="s">
        <v>42</v>
      </c>
      <c r="C123" s="44" t="s">
        <v>162</v>
      </c>
      <c r="D123" s="46"/>
      <c r="E123" s="46"/>
      <c r="F123" s="46">
        <v>5</v>
      </c>
      <c r="G123" s="46">
        <v>25</v>
      </c>
      <c r="H123" s="46">
        <f t="shared" si="3"/>
        <v>30</v>
      </c>
    </row>
    <row r="124" spans="1:8">
      <c r="A124" s="44" t="s">
        <v>211</v>
      </c>
      <c r="B124" s="49" t="s">
        <v>42</v>
      </c>
      <c r="C124" s="44" t="s">
        <v>163</v>
      </c>
      <c r="D124" s="46">
        <v>1</v>
      </c>
      <c r="E124" s="46">
        <v>2</v>
      </c>
      <c r="F124" s="46">
        <v>5</v>
      </c>
      <c r="G124" s="46">
        <v>6</v>
      </c>
      <c r="H124" s="46">
        <f t="shared" si="3"/>
        <v>14</v>
      </c>
    </row>
    <row r="125" spans="1:8">
      <c r="A125" s="44" t="s">
        <v>211</v>
      </c>
      <c r="B125" s="49" t="s">
        <v>42</v>
      </c>
      <c r="C125" s="44" t="s">
        <v>164</v>
      </c>
      <c r="D125" s="46">
        <v>4</v>
      </c>
      <c r="E125" s="46">
        <v>143</v>
      </c>
      <c r="F125" s="46">
        <v>186</v>
      </c>
      <c r="G125" s="46">
        <v>19</v>
      </c>
      <c r="H125" s="46">
        <f t="shared" si="3"/>
        <v>352</v>
      </c>
    </row>
    <row r="126" spans="1:8">
      <c r="A126" s="44" t="s">
        <v>211</v>
      </c>
      <c r="B126" s="49" t="s">
        <v>42</v>
      </c>
      <c r="C126" s="44" t="s">
        <v>165</v>
      </c>
      <c r="D126" s="46"/>
      <c r="E126" s="46">
        <v>2</v>
      </c>
      <c r="F126" s="46">
        <v>44</v>
      </c>
      <c r="G126" s="46">
        <v>70</v>
      </c>
      <c r="H126" s="46">
        <f t="shared" si="3"/>
        <v>116</v>
      </c>
    </row>
    <row r="127" spans="1:8">
      <c r="A127" s="44" t="s">
        <v>211</v>
      </c>
      <c r="B127" s="49" t="s">
        <v>42</v>
      </c>
      <c r="C127" s="44" t="s">
        <v>166</v>
      </c>
      <c r="D127" s="46"/>
      <c r="E127" s="46"/>
      <c r="F127" s="46"/>
      <c r="G127" s="46">
        <v>3</v>
      </c>
      <c r="H127" s="46">
        <f t="shared" si="3"/>
        <v>3</v>
      </c>
    </row>
    <row r="128" spans="1:8">
      <c r="A128" s="44" t="s">
        <v>211</v>
      </c>
      <c r="B128" s="49" t="s">
        <v>42</v>
      </c>
      <c r="C128" s="44" t="s">
        <v>167</v>
      </c>
      <c r="D128" s="46">
        <v>1</v>
      </c>
      <c r="E128" s="46">
        <v>4</v>
      </c>
      <c r="F128" s="46">
        <v>8</v>
      </c>
      <c r="G128" s="46">
        <v>6</v>
      </c>
      <c r="H128" s="46">
        <f t="shared" si="3"/>
        <v>19</v>
      </c>
    </row>
    <row r="129" spans="1:8">
      <c r="A129" s="44" t="s">
        <v>211</v>
      </c>
      <c r="B129" s="49" t="s">
        <v>42</v>
      </c>
      <c r="C129" s="44" t="s">
        <v>168</v>
      </c>
      <c r="D129" s="46">
        <v>5</v>
      </c>
      <c r="E129" s="46">
        <v>310</v>
      </c>
      <c r="F129" s="46">
        <v>1173</v>
      </c>
      <c r="G129" s="46">
        <v>398</v>
      </c>
      <c r="H129" s="46">
        <f t="shared" si="3"/>
        <v>1886</v>
      </c>
    </row>
    <row r="130" spans="1:8">
      <c r="A130" s="44" t="s">
        <v>211</v>
      </c>
      <c r="B130" s="49" t="s">
        <v>42</v>
      </c>
      <c r="C130" s="44" t="s">
        <v>169</v>
      </c>
      <c r="D130" s="46"/>
      <c r="E130" s="46"/>
      <c r="F130" s="46"/>
      <c r="G130" s="46">
        <v>1</v>
      </c>
      <c r="H130" s="46">
        <f t="shared" si="3"/>
        <v>1</v>
      </c>
    </row>
    <row r="131" spans="1:8">
      <c r="A131" s="44" t="s">
        <v>211</v>
      </c>
      <c r="B131" s="49" t="s">
        <v>42</v>
      </c>
      <c r="C131" s="44" t="s">
        <v>170</v>
      </c>
      <c r="D131" s="46"/>
      <c r="E131" s="46"/>
      <c r="F131" s="46">
        <v>3</v>
      </c>
      <c r="G131" s="46"/>
      <c r="H131" s="46">
        <f t="shared" si="3"/>
        <v>3</v>
      </c>
    </row>
    <row r="132" spans="1:8">
      <c r="A132" s="44" t="s">
        <v>211</v>
      </c>
      <c r="B132" s="49" t="s">
        <v>42</v>
      </c>
      <c r="C132" s="44" t="s">
        <v>171</v>
      </c>
      <c r="D132" s="46"/>
      <c r="E132" s="46"/>
      <c r="F132" s="46">
        <v>2</v>
      </c>
      <c r="G132" s="46">
        <v>2</v>
      </c>
      <c r="H132" s="46">
        <f t="shared" si="3"/>
        <v>4</v>
      </c>
    </row>
    <row r="133" spans="1:8">
      <c r="A133" s="44" t="s">
        <v>211</v>
      </c>
      <c r="B133" s="49" t="s">
        <v>43</v>
      </c>
      <c r="C133" s="44" t="s">
        <v>172</v>
      </c>
      <c r="D133" s="46"/>
      <c r="E133" s="46">
        <v>1</v>
      </c>
      <c r="F133" s="46">
        <v>8</v>
      </c>
      <c r="G133" s="46">
        <v>3</v>
      </c>
      <c r="H133" s="46">
        <f t="shared" si="3"/>
        <v>12</v>
      </c>
    </row>
    <row r="134" spans="1:8">
      <c r="A134" s="44" t="s">
        <v>211</v>
      </c>
      <c r="B134" s="49" t="s">
        <v>43</v>
      </c>
      <c r="C134" s="44" t="s">
        <v>173</v>
      </c>
      <c r="D134" s="46"/>
      <c r="E134" s="46"/>
      <c r="F134" s="46"/>
      <c r="G134" s="46">
        <v>2</v>
      </c>
      <c r="H134" s="46">
        <f t="shared" si="3"/>
        <v>2</v>
      </c>
    </row>
    <row r="135" spans="1:8">
      <c r="A135" s="44" t="s">
        <v>211</v>
      </c>
      <c r="B135" s="49" t="s">
        <v>43</v>
      </c>
      <c r="C135" s="44" t="s">
        <v>174</v>
      </c>
      <c r="D135" s="46"/>
      <c r="E135" s="46"/>
      <c r="F135" s="46"/>
      <c r="G135" s="46">
        <v>1</v>
      </c>
      <c r="H135" s="46">
        <f t="shared" si="3"/>
        <v>1</v>
      </c>
    </row>
    <row r="136" spans="1:8">
      <c r="A136" s="44" t="s">
        <v>211</v>
      </c>
      <c r="B136" s="49" t="s">
        <v>43</v>
      </c>
      <c r="C136" s="44" t="s">
        <v>175</v>
      </c>
      <c r="D136" s="46"/>
      <c r="E136" s="46"/>
      <c r="F136" s="46">
        <v>3</v>
      </c>
      <c r="G136" s="46">
        <v>6</v>
      </c>
      <c r="H136" s="46">
        <f t="shared" si="3"/>
        <v>9</v>
      </c>
    </row>
    <row r="137" spans="1:8">
      <c r="A137" s="44" t="s">
        <v>211</v>
      </c>
      <c r="B137" s="49" t="s">
        <v>43</v>
      </c>
      <c r="C137" s="44" t="s">
        <v>176</v>
      </c>
      <c r="D137" s="46"/>
      <c r="E137" s="46">
        <v>7</v>
      </c>
      <c r="F137" s="46">
        <v>24</v>
      </c>
      <c r="G137" s="46">
        <v>14</v>
      </c>
      <c r="H137" s="46">
        <f t="shared" si="3"/>
        <v>45</v>
      </c>
    </row>
    <row r="138" spans="1:8">
      <c r="A138" s="44" t="s">
        <v>211</v>
      </c>
      <c r="B138" s="49" t="s">
        <v>43</v>
      </c>
      <c r="C138" s="44" t="s">
        <v>177</v>
      </c>
      <c r="D138" s="46"/>
      <c r="E138" s="46">
        <v>2</v>
      </c>
      <c r="F138" s="46">
        <v>17</v>
      </c>
      <c r="G138" s="46">
        <v>26</v>
      </c>
      <c r="H138" s="46">
        <f t="shared" si="3"/>
        <v>45</v>
      </c>
    </row>
    <row r="139" spans="1:8">
      <c r="A139" s="44" t="s">
        <v>211</v>
      </c>
      <c r="B139" s="49" t="s">
        <v>43</v>
      </c>
      <c r="C139" s="44" t="s">
        <v>178</v>
      </c>
      <c r="D139" s="46"/>
      <c r="E139" s="46"/>
      <c r="F139" s="46"/>
      <c r="G139" s="46">
        <v>1</v>
      </c>
      <c r="H139" s="46">
        <f t="shared" si="3"/>
        <v>1</v>
      </c>
    </row>
    <row r="140" spans="1:8">
      <c r="A140" s="44" t="s">
        <v>211</v>
      </c>
      <c r="B140" s="49" t="s">
        <v>43</v>
      </c>
      <c r="C140" s="44" t="s">
        <v>179</v>
      </c>
      <c r="D140" s="46"/>
      <c r="E140" s="46"/>
      <c r="F140" s="46"/>
      <c r="G140" s="46">
        <v>1</v>
      </c>
      <c r="H140" s="46">
        <f t="shared" si="3"/>
        <v>1</v>
      </c>
    </row>
    <row r="141" spans="1:8">
      <c r="A141" s="44" t="s">
        <v>211</v>
      </c>
      <c r="B141" s="49" t="s">
        <v>43</v>
      </c>
      <c r="C141" s="44" t="s">
        <v>180</v>
      </c>
      <c r="D141" s="46"/>
      <c r="E141" s="46"/>
      <c r="F141" s="46"/>
      <c r="G141" s="46">
        <v>1</v>
      </c>
      <c r="H141" s="46">
        <f t="shared" si="3"/>
        <v>1</v>
      </c>
    </row>
    <row r="142" spans="1:8">
      <c r="A142" s="44" t="s">
        <v>211</v>
      </c>
      <c r="B142" s="49" t="s">
        <v>43</v>
      </c>
      <c r="C142" s="44" t="s">
        <v>181</v>
      </c>
      <c r="D142" s="46">
        <v>1</v>
      </c>
      <c r="E142" s="46"/>
      <c r="F142" s="46">
        <v>6</v>
      </c>
      <c r="G142" s="46">
        <v>5</v>
      </c>
      <c r="H142" s="46">
        <f t="shared" si="3"/>
        <v>12</v>
      </c>
    </row>
    <row r="143" spans="1:8">
      <c r="A143" s="44" t="s">
        <v>211</v>
      </c>
      <c r="B143" s="49" t="s">
        <v>43</v>
      </c>
      <c r="C143" s="44" t="s">
        <v>182</v>
      </c>
      <c r="D143" s="46">
        <v>1</v>
      </c>
      <c r="E143" s="46">
        <v>6</v>
      </c>
      <c r="F143" s="46">
        <v>29</v>
      </c>
      <c r="G143" s="46">
        <v>16</v>
      </c>
      <c r="H143" s="46">
        <f t="shared" si="3"/>
        <v>52</v>
      </c>
    </row>
    <row r="144" spans="1:8">
      <c r="A144" s="44" t="s">
        <v>211</v>
      </c>
      <c r="B144" s="49" t="s">
        <v>43</v>
      </c>
      <c r="C144" s="44" t="s">
        <v>183</v>
      </c>
      <c r="D144" s="46"/>
      <c r="E144" s="46">
        <v>10</v>
      </c>
      <c r="F144" s="46">
        <v>19</v>
      </c>
      <c r="G144" s="46">
        <v>25</v>
      </c>
      <c r="H144" s="46">
        <f t="shared" si="3"/>
        <v>54</v>
      </c>
    </row>
    <row r="145" spans="1:8">
      <c r="A145" s="44" t="s">
        <v>211</v>
      </c>
      <c r="B145" s="49" t="s">
        <v>43</v>
      </c>
      <c r="C145" s="44" t="s">
        <v>184</v>
      </c>
      <c r="D145" s="46">
        <v>2</v>
      </c>
      <c r="E145" s="46">
        <v>13</v>
      </c>
      <c r="F145" s="46">
        <v>48</v>
      </c>
      <c r="G145" s="46">
        <v>46</v>
      </c>
      <c r="H145" s="46">
        <f t="shared" si="3"/>
        <v>109</v>
      </c>
    </row>
    <row r="146" spans="1:8">
      <c r="A146" s="44" t="s">
        <v>211</v>
      </c>
      <c r="B146" s="49" t="s">
        <v>185</v>
      </c>
      <c r="C146" s="44" t="s">
        <v>186</v>
      </c>
      <c r="D146" s="46"/>
      <c r="E146" s="46"/>
      <c r="F146" s="46"/>
      <c r="G146" s="46">
        <v>1</v>
      </c>
      <c r="H146" s="46">
        <f t="shared" si="3"/>
        <v>1</v>
      </c>
    </row>
    <row r="147" spans="1:8">
      <c r="A147" s="44" t="s">
        <v>211</v>
      </c>
      <c r="B147" s="49" t="s">
        <v>185</v>
      </c>
      <c r="C147" s="44" t="s">
        <v>187</v>
      </c>
      <c r="D147" s="46"/>
      <c r="E147" s="46">
        <v>1</v>
      </c>
      <c r="F147" s="46">
        <v>23</v>
      </c>
      <c r="G147" s="46">
        <v>60</v>
      </c>
      <c r="H147" s="46">
        <f t="shared" si="3"/>
        <v>84</v>
      </c>
    </row>
    <row r="148" spans="1:8">
      <c r="A148" s="44" t="s">
        <v>211</v>
      </c>
      <c r="B148" s="49" t="s">
        <v>185</v>
      </c>
      <c r="C148" s="44" t="s">
        <v>188</v>
      </c>
      <c r="D148" s="46">
        <v>14</v>
      </c>
      <c r="E148" s="46">
        <v>163</v>
      </c>
      <c r="F148" s="46">
        <v>282</v>
      </c>
      <c r="G148" s="46">
        <v>331</v>
      </c>
      <c r="H148" s="46">
        <f t="shared" si="3"/>
        <v>790</v>
      </c>
    </row>
    <row r="149" spans="1:8">
      <c r="A149" s="44" t="s">
        <v>211</v>
      </c>
      <c r="B149" s="49" t="s">
        <v>185</v>
      </c>
      <c r="C149" s="44" t="s">
        <v>189</v>
      </c>
      <c r="D149" s="46">
        <v>1</v>
      </c>
      <c r="E149" s="46">
        <v>22</v>
      </c>
      <c r="F149" s="46">
        <v>65</v>
      </c>
      <c r="G149" s="46">
        <v>31</v>
      </c>
      <c r="H149" s="46">
        <f t="shared" si="3"/>
        <v>119</v>
      </c>
    </row>
    <row r="150" spans="1:8">
      <c r="A150" s="44" t="s">
        <v>211</v>
      </c>
      <c r="B150" s="49" t="s">
        <v>185</v>
      </c>
      <c r="C150" s="44" t="s">
        <v>190</v>
      </c>
      <c r="D150" s="46"/>
      <c r="E150" s="46"/>
      <c r="F150" s="46">
        <v>1</v>
      </c>
      <c r="G150" s="46">
        <v>4</v>
      </c>
      <c r="H150" s="46">
        <f t="shared" si="3"/>
        <v>5</v>
      </c>
    </row>
    <row r="151" spans="1:8">
      <c r="A151" s="44" t="s">
        <v>211</v>
      </c>
      <c r="B151" s="49" t="s">
        <v>185</v>
      </c>
      <c r="C151" s="44" t="s">
        <v>191</v>
      </c>
      <c r="D151" s="46"/>
      <c r="E151" s="46">
        <v>2</v>
      </c>
      <c r="F151" s="46">
        <v>4</v>
      </c>
      <c r="G151" s="46">
        <v>23</v>
      </c>
      <c r="H151" s="46">
        <f t="shared" si="3"/>
        <v>29</v>
      </c>
    </row>
    <row r="152" spans="1:8">
      <c r="A152" s="44" t="s">
        <v>211</v>
      </c>
      <c r="B152" s="49" t="s">
        <v>185</v>
      </c>
      <c r="C152" s="44" t="s">
        <v>192</v>
      </c>
      <c r="D152" s="46">
        <v>3</v>
      </c>
      <c r="E152" s="46">
        <v>11</v>
      </c>
      <c r="F152" s="46">
        <v>68</v>
      </c>
      <c r="G152" s="46">
        <v>59</v>
      </c>
      <c r="H152" s="46">
        <f t="shared" si="3"/>
        <v>141</v>
      </c>
    </row>
    <row r="153" spans="1:8">
      <c r="A153" s="44" t="s">
        <v>211</v>
      </c>
      <c r="B153" s="49" t="s">
        <v>185</v>
      </c>
      <c r="C153" s="44" t="s">
        <v>193</v>
      </c>
      <c r="D153" s="46">
        <v>1</v>
      </c>
      <c r="E153" s="46">
        <v>3</v>
      </c>
      <c r="F153" s="46">
        <v>8</v>
      </c>
      <c r="G153" s="46">
        <v>5</v>
      </c>
      <c r="H153" s="46">
        <f t="shared" si="3"/>
        <v>17</v>
      </c>
    </row>
    <row r="154" spans="1:8">
      <c r="A154" s="44" t="s">
        <v>211</v>
      </c>
      <c r="B154" s="49" t="s">
        <v>185</v>
      </c>
      <c r="C154" s="44" t="s">
        <v>194</v>
      </c>
      <c r="D154" s="46">
        <v>4</v>
      </c>
      <c r="E154" s="46"/>
      <c r="F154" s="46"/>
      <c r="G154" s="46">
        <v>4</v>
      </c>
      <c r="H154" s="46">
        <f t="shared" si="3"/>
        <v>8</v>
      </c>
    </row>
    <row r="155" spans="1:8">
      <c r="A155" s="44" t="s">
        <v>211</v>
      </c>
      <c r="B155" s="49" t="s">
        <v>185</v>
      </c>
      <c r="C155" s="44" t="s">
        <v>195</v>
      </c>
      <c r="D155" s="46">
        <v>3</v>
      </c>
      <c r="E155" s="46">
        <v>72</v>
      </c>
      <c r="F155" s="46">
        <v>198</v>
      </c>
      <c r="G155" s="46">
        <v>160</v>
      </c>
      <c r="H155" s="46">
        <f t="shared" si="3"/>
        <v>433</v>
      </c>
    </row>
    <row r="156" spans="1:8">
      <c r="A156" s="44" t="s">
        <v>211</v>
      </c>
      <c r="B156" s="49" t="s">
        <v>185</v>
      </c>
      <c r="C156" s="44" t="s">
        <v>196</v>
      </c>
      <c r="D156" s="46"/>
      <c r="E156" s="46">
        <v>5</v>
      </c>
      <c r="F156" s="46">
        <v>29</v>
      </c>
      <c r="G156" s="46">
        <v>28</v>
      </c>
      <c r="H156" s="46">
        <f t="shared" ref="H156:H169" si="4">SUBTOTAL(9,D156:G156)</f>
        <v>62</v>
      </c>
    </row>
    <row r="157" spans="1:8">
      <c r="A157" s="44" t="s">
        <v>211</v>
      </c>
      <c r="B157" s="49" t="s">
        <v>185</v>
      </c>
      <c r="C157" s="44" t="s">
        <v>197</v>
      </c>
      <c r="D157" s="46">
        <v>2</v>
      </c>
      <c r="E157" s="46">
        <v>10</v>
      </c>
      <c r="F157" s="46">
        <v>31</v>
      </c>
      <c r="G157" s="46">
        <v>28</v>
      </c>
      <c r="H157" s="46">
        <f t="shared" si="4"/>
        <v>71</v>
      </c>
    </row>
    <row r="158" spans="1:8">
      <c r="A158" s="44" t="s">
        <v>211</v>
      </c>
      <c r="B158" s="49" t="s">
        <v>185</v>
      </c>
      <c r="C158" s="44" t="s">
        <v>198</v>
      </c>
      <c r="D158" s="46"/>
      <c r="E158" s="46"/>
      <c r="F158" s="46"/>
      <c r="G158" s="46">
        <v>2</v>
      </c>
      <c r="H158" s="46">
        <f t="shared" si="4"/>
        <v>2</v>
      </c>
    </row>
    <row r="159" spans="1:8">
      <c r="A159" s="44" t="s">
        <v>211</v>
      </c>
      <c r="B159" s="49" t="s">
        <v>185</v>
      </c>
      <c r="C159" s="44" t="s">
        <v>199</v>
      </c>
      <c r="D159" s="46"/>
      <c r="E159" s="46"/>
      <c r="F159" s="46">
        <v>3</v>
      </c>
      <c r="G159" s="46">
        <v>1</v>
      </c>
      <c r="H159" s="46">
        <f t="shared" si="4"/>
        <v>4</v>
      </c>
    </row>
    <row r="160" spans="1:8">
      <c r="A160" s="44" t="s">
        <v>211</v>
      </c>
      <c r="B160" s="49" t="s">
        <v>200</v>
      </c>
      <c r="C160" s="44" t="s">
        <v>201</v>
      </c>
      <c r="D160" s="46">
        <v>1</v>
      </c>
      <c r="E160" s="46">
        <v>22</v>
      </c>
      <c r="F160" s="46">
        <v>42</v>
      </c>
      <c r="G160" s="46">
        <v>81</v>
      </c>
      <c r="H160" s="46">
        <f t="shared" si="4"/>
        <v>146</v>
      </c>
    </row>
    <row r="161" spans="1:8">
      <c r="A161" s="44" t="s">
        <v>211</v>
      </c>
      <c r="B161" s="49" t="s">
        <v>200</v>
      </c>
      <c r="C161" s="44" t="s">
        <v>202</v>
      </c>
      <c r="D161" s="46">
        <v>1</v>
      </c>
      <c r="E161" s="46">
        <v>1</v>
      </c>
      <c r="F161" s="46">
        <v>5</v>
      </c>
      <c r="G161" s="46">
        <v>4</v>
      </c>
      <c r="H161" s="46">
        <f t="shared" si="4"/>
        <v>11</v>
      </c>
    </row>
    <row r="162" spans="1:8">
      <c r="A162" s="44" t="s">
        <v>211</v>
      </c>
      <c r="B162" s="49" t="s">
        <v>200</v>
      </c>
      <c r="C162" s="44" t="s">
        <v>203</v>
      </c>
      <c r="D162" s="46">
        <v>1</v>
      </c>
      <c r="E162" s="46">
        <v>1</v>
      </c>
      <c r="F162" s="46">
        <v>9</v>
      </c>
      <c r="G162" s="46">
        <v>47</v>
      </c>
      <c r="H162" s="46">
        <f t="shared" si="4"/>
        <v>58</v>
      </c>
    </row>
    <row r="163" spans="1:8">
      <c r="A163" s="44" t="s">
        <v>211</v>
      </c>
      <c r="B163" s="49" t="s">
        <v>200</v>
      </c>
      <c r="C163" s="44" t="s">
        <v>204</v>
      </c>
      <c r="D163" s="46">
        <v>1</v>
      </c>
      <c r="E163" s="46">
        <v>2</v>
      </c>
      <c r="F163" s="46">
        <v>4</v>
      </c>
      <c r="G163" s="46">
        <v>10</v>
      </c>
      <c r="H163" s="46">
        <f t="shared" si="4"/>
        <v>17</v>
      </c>
    </row>
    <row r="164" spans="1:8">
      <c r="A164" s="44" t="s">
        <v>211</v>
      </c>
      <c r="B164" s="49" t="s">
        <v>205</v>
      </c>
      <c r="C164" s="44" t="s">
        <v>202</v>
      </c>
      <c r="D164" s="46">
        <v>1</v>
      </c>
      <c r="E164" s="46">
        <v>5</v>
      </c>
      <c r="F164" s="46">
        <v>70</v>
      </c>
      <c r="G164" s="46">
        <v>23</v>
      </c>
      <c r="H164" s="46">
        <f t="shared" si="4"/>
        <v>99</v>
      </c>
    </row>
    <row r="165" spans="1:8">
      <c r="A165" s="44" t="s">
        <v>211</v>
      </c>
      <c r="B165" s="49" t="s">
        <v>205</v>
      </c>
      <c r="C165" s="44" t="s">
        <v>206</v>
      </c>
      <c r="D165" s="46">
        <v>1</v>
      </c>
      <c r="E165" s="46">
        <v>1</v>
      </c>
      <c r="F165" s="46">
        <v>4</v>
      </c>
      <c r="G165" s="46">
        <v>12</v>
      </c>
      <c r="H165" s="46">
        <f t="shared" si="4"/>
        <v>18</v>
      </c>
    </row>
    <row r="166" spans="1:8">
      <c r="A166" s="44" t="s">
        <v>211</v>
      </c>
      <c r="B166" s="49" t="s">
        <v>205</v>
      </c>
      <c r="C166" s="44" t="s">
        <v>207</v>
      </c>
      <c r="D166" s="46"/>
      <c r="E166" s="46">
        <v>1</v>
      </c>
      <c r="F166" s="46">
        <v>7</v>
      </c>
      <c r="G166" s="46">
        <v>29</v>
      </c>
      <c r="H166" s="46">
        <f t="shared" si="4"/>
        <v>37</v>
      </c>
    </row>
    <row r="167" spans="1:8">
      <c r="A167" s="44" t="s">
        <v>211</v>
      </c>
      <c r="B167" s="49" t="s">
        <v>205</v>
      </c>
      <c r="C167" s="44" t="s">
        <v>208</v>
      </c>
      <c r="D167" s="46">
        <v>1</v>
      </c>
      <c r="E167" s="46"/>
      <c r="F167" s="46"/>
      <c r="G167" s="46">
        <v>2</v>
      </c>
      <c r="H167" s="46">
        <f t="shared" si="4"/>
        <v>3</v>
      </c>
    </row>
    <row r="168" spans="1:8">
      <c r="A168" s="44" t="s">
        <v>211</v>
      </c>
      <c r="B168" s="49" t="s">
        <v>205</v>
      </c>
      <c r="C168" s="44" t="s">
        <v>209</v>
      </c>
      <c r="D168" s="46"/>
      <c r="E168" s="46">
        <v>1</v>
      </c>
      <c r="F168" s="46">
        <v>11</v>
      </c>
      <c r="G168" s="46">
        <v>18</v>
      </c>
      <c r="H168" s="46">
        <f t="shared" si="4"/>
        <v>30</v>
      </c>
    </row>
    <row r="169" spans="1:8">
      <c r="A169" s="44" t="s">
        <v>211</v>
      </c>
      <c r="B169" s="49" t="s">
        <v>205</v>
      </c>
      <c r="C169" s="44" t="s">
        <v>210</v>
      </c>
      <c r="D169" s="46"/>
      <c r="E169" s="46">
        <v>4</v>
      </c>
      <c r="F169" s="46">
        <v>14</v>
      </c>
      <c r="G169" s="46">
        <v>48</v>
      </c>
      <c r="H169" s="46">
        <f t="shared" si="4"/>
        <v>66</v>
      </c>
    </row>
    <row r="170" spans="1:8">
      <c r="A170" s="16" t="s">
        <v>74</v>
      </c>
      <c r="B170" s="31" t="s">
        <v>63</v>
      </c>
      <c r="C170" s="16" t="s">
        <v>73</v>
      </c>
      <c r="D170" s="24"/>
      <c r="E170" s="24">
        <v>5</v>
      </c>
      <c r="F170" s="24">
        <v>34</v>
      </c>
      <c r="G170" s="24">
        <v>4</v>
      </c>
      <c r="H170" s="24">
        <f t="shared" si="1"/>
        <v>43</v>
      </c>
    </row>
    <row r="171" spans="1:8">
      <c r="A171" s="16" t="s">
        <v>74</v>
      </c>
      <c r="B171" s="31" t="s">
        <v>42</v>
      </c>
      <c r="C171" s="16" t="s">
        <v>75</v>
      </c>
      <c r="D171" s="24"/>
      <c r="E171" s="24"/>
      <c r="F171" s="24">
        <v>21</v>
      </c>
      <c r="G171" s="24">
        <v>49</v>
      </c>
      <c r="H171" s="24">
        <f t="shared" si="1"/>
        <v>70</v>
      </c>
    </row>
    <row r="172" spans="1:8">
      <c r="A172" s="16" t="s">
        <v>74</v>
      </c>
      <c r="B172" s="31" t="s">
        <v>42</v>
      </c>
      <c r="C172" s="16" t="s">
        <v>77</v>
      </c>
      <c r="D172" s="24">
        <v>1</v>
      </c>
      <c r="E172" s="24">
        <v>95</v>
      </c>
      <c r="F172" s="24">
        <v>226</v>
      </c>
      <c r="G172" s="24">
        <v>138</v>
      </c>
      <c r="H172" s="24">
        <f t="shared" si="1"/>
        <v>460</v>
      </c>
    </row>
    <row r="173" spans="1:8">
      <c r="A173" s="16" t="s">
        <v>74</v>
      </c>
      <c r="B173" s="31" t="s">
        <v>42</v>
      </c>
      <c r="C173" s="16" t="s">
        <v>346</v>
      </c>
      <c r="D173" s="24"/>
      <c r="E173" s="24"/>
      <c r="F173" s="24"/>
      <c r="G173" s="24">
        <v>1</v>
      </c>
      <c r="H173" s="24">
        <f t="shared" si="1"/>
        <v>1</v>
      </c>
    </row>
    <row r="174" spans="1:8">
      <c r="A174" s="16" t="s">
        <v>84</v>
      </c>
      <c r="B174" s="31" t="s">
        <v>41</v>
      </c>
      <c r="C174" s="16" t="s">
        <v>78</v>
      </c>
      <c r="D174" s="24"/>
      <c r="E174" s="24">
        <v>7</v>
      </c>
      <c r="F174" s="24">
        <v>41</v>
      </c>
      <c r="G174" s="24">
        <v>23</v>
      </c>
      <c r="H174" s="24">
        <f t="shared" si="1"/>
        <v>71</v>
      </c>
    </row>
    <row r="175" spans="1:8">
      <c r="A175" s="16" t="s">
        <v>84</v>
      </c>
      <c r="B175" s="31" t="s">
        <v>63</v>
      </c>
      <c r="C175" s="16" t="s">
        <v>79</v>
      </c>
      <c r="D175" s="24"/>
      <c r="E175" s="24">
        <v>2</v>
      </c>
      <c r="F175" s="24">
        <v>4</v>
      </c>
      <c r="G175" s="24"/>
      <c r="H175" s="24">
        <f t="shared" si="1"/>
        <v>6</v>
      </c>
    </row>
    <row r="176" spans="1:8">
      <c r="A176" s="16" t="s">
        <v>84</v>
      </c>
      <c r="B176" s="31" t="s">
        <v>42</v>
      </c>
      <c r="C176" s="16" t="s">
        <v>80</v>
      </c>
      <c r="D176" s="24">
        <v>9</v>
      </c>
      <c r="E176" s="24">
        <v>998</v>
      </c>
      <c r="F176" s="24">
        <v>1003</v>
      </c>
      <c r="G176" s="24">
        <v>241</v>
      </c>
      <c r="H176" s="24">
        <f t="shared" si="1"/>
        <v>2251</v>
      </c>
    </row>
    <row r="177" spans="1:8">
      <c r="A177" s="16" t="s">
        <v>84</v>
      </c>
      <c r="B177" s="31" t="s">
        <v>42</v>
      </c>
      <c r="C177" s="16" t="s">
        <v>81</v>
      </c>
      <c r="D177" s="24"/>
      <c r="E177" s="24">
        <v>46</v>
      </c>
      <c r="F177" s="24">
        <v>262</v>
      </c>
      <c r="G177" s="24">
        <v>60</v>
      </c>
      <c r="H177" s="24">
        <f t="shared" si="1"/>
        <v>368</v>
      </c>
    </row>
    <row r="178" spans="1:8">
      <c r="A178" s="16" t="s">
        <v>84</v>
      </c>
      <c r="B178" s="31" t="s">
        <v>42</v>
      </c>
      <c r="C178" s="16" t="s">
        <v>82</v>
      </c>
      <c r="D178" s="24"/>
      <c r="E178" s="24"/>
      <c r="F178" s="24">
        <v>17</v>
      </c>
      <c r="G178" s="24">
        <v>37</v>
      </c>
      <c r="H178" s="24">
        <f t="shared" si="1"/>
        <v>54</v>
      </c>
    </row>
    <row r="179" spans="1:8">
      <c r="A179" s="16" t="s">
        <v>84</v>
      </c>
      <c r="B179" s="31" t="s">
        <v>42</v>
      </c>
      <c r="C179" s="16" t="s">
        <v>83</v>
      </c>
      <c r="D179" s="24"/>
      <c r="E179" s="24">
        <v>2</v>
      </c>
      <c r="F179" s="24">
        <v>98</v>
      </c>
      <c r="G179" s="24">
        <v>41</v>
      </c>
      <c r="H179" s="24">
        <f t="shared" si="1"/>
        <v>141</v>
      </c>
    </row>
    <row r="180" spans="1:8">
      <c r="A180" s="16" t="s">
        <v>84</v>
      </c>
      <c r="B180" s="31" t="s">
        <v>43</v>
      </c>
      <c r="C180" s="16" t="s">
        <v>85</v>
      </c>
      <c r="D180" s="24"/>
      <c r="E180" s="24">
        <v>13</v>
      </c>
      <c r="F180" s="24">
        <v>3</v>
      </c>
      <c r="G180" s="24">
        <v>3</v>
      </c>
      <c r="H180" s="24">
        <f t="shared" si="1"/>
        <v>19</v>
      </c>
    </row>
    <row r="181" spans="1:8">
      <c r="A181" s="16" t="s">
        <v>89</v>
      </c>
      <c r="B181" s="31" t="s">
        <v>41</v>
      </c>
      <c r="C181" s="16" t="s">
        <v>86</v>
      </c>
      <c r="D181" s="24"/>
      <c r="E181" s="24"/>
      <c r="F181" s="24">
        <v>4</v>
      </c>
      <c r="G181" s="24">
        <v>6</v>
      </c>
      <c r="H181" s="24">
        <f t="shared" si="1"/>
        <v>10</v>
      </c>
    </row>
    <row r="182" spans="1:8">
      <c r="A182" s="16" t="s">
        <v>89</v>
      </c>
      <c r="B182" s="31" t="s">
        <v>41</v>
      </c>
      <c r="C182" s="16" t="s">
        <v>87</v>
      </c>
      <c r="D182" s="24"/>
      <c r="E182" s="24"/>
      <c r="F182" s="24">
        <v>33</v>
      </c>
      <c r="G182" s="24">
        <v>43</v>
      </c>
      <c r="H182" s="24">
        <f t="shared" si="1"/>
        <v>76</v>
      </c>
    </row>
    <row r="183" spans="1:8">
      <c r="A183" s="16" t="s">
        <v>89</v>
      </c>
      <c r="B183" s="31" t="s">
        <v>41</v>
      </c>
      <c r="C183" s="16" t="s">
        <v>88</v>
      </c>
      <c r="D183" s="24">
        <v>1</v>
      </c>
      <c r="E183" s="24">
        <v>44</v>
      </c>
      <c r="F183" s="24">
        <v>74</v>
      </c>
      <c r="G183" s="24">
        <v>37</v>
      </c>
      <c r="H183" s="24">
        <f t="shared" si="1"/>
        <v>156</v>
      </c>
    </row>
    <row r="184" spans="1:8">
      <c r="A184" s="16" t="s">
        <v>89</v>
      </c>
      <c r="B184" s="31" t="s">
        <v>63</v>
      </c>
      <c r="C184" s="16" t="s">
        <v>90</v>
      </c>
      <c r="D184" s="24"/>
      <c r="E184" s="24"/>
      <c r="F184" s="24">
        <v>60</v>
      </c>
      <c r="G184" s="24">
        <v>72</v>
      </c>
      <c r="H184" s="24">
        <f t="shared" si="1"/>
        <v>132</v>
      </c>
    </row>
    <row r="185" spans="1:8">
      <c r="A185" s="16" t="s">
        <v>89</v>
      </c>
      <c r="B185" s="31" t="s">
        <v>63</v>
      </c>
      <c r="C185" s="16" t="s">
        <v>91</v>
      </c>
      <c r="D185" s="24"/>
      <c r="E185" s="24">
        <v>2</v>
      </c>
      <c r="F185" s="24">
        <v>6</v>
      </c>
      <c r="G185" s="24">
        <v>7</v>
      </c>
      <c r="H185" s="24">
        <f t="shared" si="1"/>
        <v>15</v>
      </c>
    </row>
    <row r="186" spans="1:8">
      <c r="A186" s="44" t="s">
        <v>89</v>
      </c>
      <c r="B186" s="49" t="s">
        <v>63</v>
      </c>
      <c r="C186" s="16" t="s">
        <v>346</v>
      </c>
      <c r="D186" s="46"/>
      <c r="E186" s="46"/>
      <c r="F186" s="46">
        <v>2</v>
      </c>
      <c r="G186" s="46"/>
      <c r="H186" s="46">
        <f t="shared" si="1"/>
        <v>2</v>
      </c>
    </row>
    <row r="187" spans="1:8">
      <c r="A187" s="44" t="s">
        <v>89</v>
      </c>
      <c r="B187" s="49" t="s">
        <v>42</v>
      </c>
      <c r="C187" s="44" t="s">
        <v>92</v>
      </c>
      <c r="D187" s="46"/>
      <c r="E187" s="46">
        <v>195</v>
      </c>
      <c r="F187" s="46">
        <v>1898</v>
      </c>
      <c r="G187" s="46">
        <v>451</v>
      </c>
      <c r="H187" s="46">
        <f t="shared" si="1"/>
        <v>2544</v>
      </c>
    </row>
    <row r="188" spans="1:8">
      <c r="A188" s="44" t="s">
        <v>89</v>
      </c>
      <c r="B188" s="49" t="s">
        <v>42</v>
      </c>
      <c r="C188" s="44" t="s">
        <v>93</v>
      </c>
      <c r="D188" s="46">
        <v>279</v>
      </c>
      <c r="E188" s="46">
        <v>4135</v>
      </c>
      <c r="F188" s="46">
        <v>9316</v>
      </c>
      <c r="G188" s="46">
        <v>919</v>
      </c>
      <c r="H188" s="46">
        <f t="shared" si="1"/>
        <v>14649</v>
      </c>
    </row>
    <row r="189" spans="1:8">
      <c r="A189" s="44" t="s">
        <v>89</v>
      </c>
      <c r="B189" s="49" t="s">
        <v>42</v>
      </c>
      <c r="C189" s="44" t="s">
        <v>94</v>
      </c>
      <c r="D189" s="46"/>
      <c r="E189" s="46">
        <v>25</v>
      </c>
      <c r="F189" s="46">
        <v>673</v>
      </c>
      <c r="G189" s="46">
        <v>230</v>
      </c>
      <c r="H189" s="46">
        <f t="shared" si="1"/>
        <v>928</v>
      </c>
    </row>
    <row r="190" spans="1:8">
      <c r="A190" s="44" t="s">
        <v>89</v>
      </c>
      <c r="B190" s="49" t="s">
        <v>42</v>
      </c>
      <c r="C190" s="44" t="s">
        <v>95</v>
      </c>
      <c r="D190" s="46"/>
      <c r="E190" s="46">
        <v>1</v>
      </c>
      <c r="F190" s="46">
        <v>245</v>
      </c>
      <c r="G190" s="46">
        <v>168</v>
      </c>
      <c r="H190" s="46">
        <f t="shared" si="1"/>
        <v>414</v>
      </c>
    </row>
    <row r="191" spans="1:8">
      <c r="A191" s="44" t="s">
        <v>89</v>
      </c>
      <c r="B191" s="49" t="s">
        <v>42</v>
      </c>
      <c r="C191" s="16" t="s">
        <v>346</v>
      </c>
      <c r="D191" s="46"/>
      <c r="E191" s="46">
        <v>10</v>
      </c>
      <c r="F191" s="46">
        <v>259</v>
      </c>
      <c r="G191" s="46">
        <v>66</v>
      </c>
      <c r="H191" s="46">
        <f t="shared" si="1"/>
        <v>335</v>
      </c>
    </row>
    <row r="192" spans="1:8">
      <c r="A192" s="44" t="s">
        <v>102</v>
      </c>
      <c r="B192" s="49" t="s">
        <v>41</v>
      </c>
      <c r="C192" s="44" t="s">
        <v>96</v>
      </c>
      <c r="D192" s="46">
        <v>1</v>
      </c>
      <c r="E192" s="46">
        <v>28</v>
      </c>
      <c r="F192" s="46">
        <v>28</v>
      </c>
      <c r="G192" s="46">
        <v>4</v>
      </c>
      <c r="H192" s="46">
        <f t="shared" si="1"/>
        <v>61</v>
      </c>
    </row>
    <row r="193" spans="1:8">
      <c r="A193" s="44" t="s">
        <v>102</v>
      </c>
      <c r="B193" s="49" t="s">
        <v>41</v>
      </c>
      <c r="C193" s="44" t="s">
        <v>97</v>
      </c>
      <c r="D193" s="46">
        <v>2</v>
      </c>
      <c r="E193" s="46">
        <v>82</v>
      </c>
      <c r="F193" s="46">
        <v>154</v>
      </c>
      <c r="G193" s="46">
        <v>58</v>
      </c>
      <c r="H193" s="46">
        <f t="shared" si="1"/>
        <v>296</v>
      </c>
    </row>
    <row r="194" spans="1:8">
      <c r="A194" s="44" t="s">
        <v>102</v>
      </c>
      <c r="B194" s="49" t="s">
        <v>41</v>
      </c>
      <c r="C194" s="44" t="s">
        <v>98</v>
      </c>
      <c r="D194" s="46">
        <v>368</v>
      </c>
      <c r="E194" s="46">
        <v>11507</v>
      </c>
      <c r="F194" s="46">
        <v>15508</v>
      </c>
      <c r="G194" s="46">
        <v>3905</v>
      </c>
      <c r="H194" s="46">
        <f t="shared" si="1"/>
        <v>31288</v>
      </c>
    </row>
    <row r="195" spans="1:8">
      <c r="A195" s="44" t="s">
        <v>102</v>
      </c>
      <c r="B195" s="49" t="s">
        <v>41</v>
      </c>
      <c r="C195" s="44" t="s">
        <v>99</v>
      </c>
      <c r="D195" s="46">
        <v>4</v>
      </c>
      <c r="E195" s="46">
        <v>111</v>
      </c>
      <c r="F195" s="46">
        <v>216</v>
      </c>
      <c r="G195" s="46">
        <v>89</v>
      </c>
      <c r="H195" s="46">
        <f t="shared" si="1"/>
        <v>420</v>
      </c>
    </row>
    <row r="196" spans="1:8">
      <c r="A196" s="44" t="s">
        <v>102</v>
      </c>
      <c r="B196" s="49" t="s">
        <v>41</v>
      </c>
      <c r="C196" s="44" t="s">
        <v>100</v>
      </c>
      <c r="D196" s="46"/>
      <c r="E196" s="46">
        <v>21</v>
      </c>
      <c r="F196" s="46">
        <v>55</v>
      </c>
      <c r="G196" s="46">
        <v>13</v>
      </c>
      <c r="H196" s="46">
        <f t="shared" si="1"/>
        <v>89</v>
      </c>
    </row>
    <row r="197" spans="1:8">
      <c r="A197" s="44" t="s">
        <v>102</v>
      </c>
      <c r="B197" s="49" t="s">
        <v>41</v>
      </c>
      <c r="C197" s="44" t="s">
        <v>101</v>
      </c>
      <c r="D197" s="46"/>
      <c r="E197" s="46">
        <v>1</v>
      </c>
      <c r="F197" s="46"/>
      <c r="G197" s="46">
        <v>1</v>
      </c>
      <c r="H197" s="46">
        <f t="shared" si="1"/>
        <v>2</v>
      </c>
    </row>
    <row r="198" spans="1:8">
      <c r="A198" s="44" t="s">
        <v>102</v>
      </c>
      <c r="B198" s="49" t="s">
        <v>41</v>
      </c>
      <c r="C198" s="16" t="s">
        <v>274</v>
      </c>
      <c r="D198" s="46">
        <v>1</v>
      </c>
      <c r="E198" s="46">
        <v>889</v>
      </c>
      <c r="F198" s="46">
        <v>6597</v>
      </c>
      <c r="G198" s="46">
        <v>4028</v>
      </c>
      <c r="H198" s="46">
        <f t="shared" si="1"/>
        <v>11515</v>
      </c>
    </row>
    <row r="199" spans="1:8">
      <c r="A199" s="44" t="s">
        <v>102</v>
      </c>
      <c r="B199" s="49" t="s">
        <v>63</v>
      </c>
      <c r="C199" s="44" t="s">
        <v>96</v>
      </c>
      <c r="D199" s="46">
        <v>1</v>
      </c>
      <c r="E199" s="46">
        <v>1</v>
      </c>
      <c r="F199" s="46">
        <v>4</v>
      </c>
      <c r="G199" s="46">
        <v>2</v>
      </c>
      <c r="H199" s="46">
        <f t="shared" si="1"/>
        <v>8</v>
      </c>
    </row>
    <row r="200" spans="1:8">
      <c r="A200" s="44" t="s">
        <v>102</v>
      </c>
      <c r="B200" s="49" t="s">
        <v>63</v>
      </c>
      <c r="C200" s="44" t="s">
        <v>103</v>
      </c>
      <c r="D200" s="46">
        <v>438</v>
      </c>
      <c r="E200" s="46">
        <f>12648+1968</f>
        <v>14616</v>
      </c>
      <c r="F200" s="46">
        <f>9246+10423</f>
        <v>19669</v>
      </c>
      <c r="G200" s="46">
        <f>1717+3696</f>
        <v>5413</v>
      </c>
      <c r="H200" s="46">
        <f t="shared" si="1"/>
        <v>40136</v>
      </c>
    </row>
    <row r="201" spans="1:8">
      <c r="A201" s="44" t="s">
        <v>102</v>
      </c>
      <c r="B201" s="49" t="s">
        <v>63</v>
      </c>
      <c r="C201" s="44" t="s">
        <v>104</v>
      </c>
      <c r="D201" s="46"/>
      <c r="E201" s="46">
        <v>12</v>
      </c>
      <c r="F201" s="46">
        <v>27</v>
      </c>
      <c r="G201" s="46">
        <v>5</v>
      </c>
      <c r="H201" s="46">
        <f t="shared" si="1"/>
        <v>44</v>
      </c>
    </row>
    <row r="202" spans="1:8">
      <c r="A202" s="44" t="s">
        <v>102</v>
      </c>
      <c r="B202" s="49" t="s">
        <v>63</v>
      </c>
      <c r="C202" s="44" t="s">
        <v>98</v>
      </c>
      <c r="D202" s="46">
        <v>5</v>
      </c>
      <c r="E202" s="46">
        <v>103</v>
      </c>
      <c r="F202" s="46">
        <v>303</v>
      </c>
      <c r="G202" s="46">
        <v>102</v>
      </c>
      <c r="H202" s="46">
        <f t="shared" si="1"/>
        <v>513</v>
      </c>
    </row>
    <row r="203" spans="1:8">
      <c r="A203" s="44" t="s">
        <v>102</v>
      </c>
      <c r="B203" s="49" t="s">
        <v>63</v>
      </c>
      <c r="C203" s="44" t="s">
        <v>100</v>
      </c>
      <c r="D203" s="46">
        <v>12</v>
      </c>
      <c r="E203" s="46">
        <v>311</v>
      </c>
      <c r="F203" s="46">
        <v>460</v>
      </c>
      <c r="G203" s="46">
        <v>91</v>
      </c>
      <c r="H203" s="46">
        <f t="shared" si="1"/>
        <v>874</v>
      </c>
    </row>
    <row r="204" spans="1:8">
      <c r="A204" s="44" t="s">
        <v>102</v>
      </c>
      <c r="B204" s="49" t="s">
        <v>63</v>
      </c>
      <c r="C204" s="44" t="s">
        <v>101</v>
      </c>
      <c r="D204" s="46">
        <v>7</v>
      </c>
      <c r="E204" s="46">
        <v>77</v>
      </c>
      <c r="F204" s="46">
        <v>112</v>
      </c>
      <c r="G204" s="46">
        <v>12</v>
      </c>
      <c r="H204" s="46">
        <f t="shared" si="1"/>
        <v>208</v>
      </c>
    </row>
    <row r="205" spans="1:8">
      <c r="A205" s="44" t="s">
        <v>105</v>
      </c>
      <c r="B205" s="49" t="s">
        <v>41</v>
      </c>
      <c r="C205" s="44" t="s">
        <v>106</v>
      </c>
      <c r="D205" s="46"/>
      <c r="E205" s="46"/>
      <c r="F205" s="46"/>
      <c r="G205" s="46">
        <v>24</v>
      </c>
      <c r="H205" s="46">
        <f t="shared" si="1"/>
        <v>24</v>
      </c>
    </row>
    <row r="206" spans="1:8">
      <c r="A206" s="44" t="s">
        <v>112</v>
      </c>
      <c r="B206" s="49" t="s">
        <v>41</v>
      </c>
      <c r="C206" s="44" t="s">
        <v>108</v>
      </c>
      <c r="D206" s="46">
        <v>1</v>
      </c>
      <c r="E206" s="46">
        <v>40</v>
      </c>
      <c r="F206" s="46">
        <v>67</v>
      </c>
      <c r="G206" s="46">
        <v>75</v>
      </c>
      <c r="H206" s="46">
        <f t="shared" si="1"/>
        <v>183</v>
      </c>
    </row>
    <row r="207" spans="1:8">
      <c r="A207" s="44" t="s">
        <v>112</v>
      </c>
      <c r="B207" s="49" t="s">
        <v>63</v>
      </c>
      <c r="C207" s="44" t="s">
        <v>109</v>
      </c>
      <c r="D207" s="46">
        <v>5</v>
      </c>
      <c r="E207" s="46">
        <v>456</v>
      </c>
      <c r="F207" s="46">
        <v>1109</v>
      </c>
      <c r="G207" s="46">
        <v>840</v>
      </c>
      <c r="H207" s="46">
        <f t="shared" si="1"/>
        <v>2410</v>
      </c>
    </row>
    <row r="208" spans="1:8">
      <c r="A208" s="44" t="s">
        <v>112</v>
      </c>
      <c r="B208" s="49" t="s">
        <v>42</v>
      </c>
      <c r="C208" s="44" t="s">
        <v>110</v>
      </c>
      <c r="D208" s="46">
        <v>129</v>
      </c>
      <c r="E208" s="46">
        <v>500</v>
      </c>
      <c r="F208" s="46">
        <v>1501</v>
      </c>
      <c r="G208" s="46">
        <v>1325</v>
      </c>
      <c r="H208" s="46">
        <f t="shared" si="1"/>
        <v>3455</v>
      </c>
    </row>
    <row r="209" spans="1:8">
      <c r="A209" s="44" t="s">
        <v>112</v>
      </c>
      <c r="B209" s="49" t="s">
        <v>43</v>
      </c>
      <c r="C209" s="44" t="s">
        <v>111</v>
      </c>
      <c r="D209" s="46">
        <v>2</v>
      </c>
      <c r="E209" s="46">
        <v>242</v>
      </c>
      <c r="F209" s="46">
        <v>672</v>
      </c>
      <c r="G209" s="46">
        <v>651</v>
      </c>
      <c r="H209" s="46">
        <f t="shared" si="1"/>
        <v>1567</v>
      </c>
    </row>
    <row r="210" spans="1:8">
      <c r="A210" s="44" t="s">
        <v>212</v>
      </c>
      <c r="B210" s="49" t="s">
        <v>41</v>
      </c>
      <c r="C210" s="44" t="s">
        <v>5</v>
      </c>
      <c r="D210" s="46"/>
      <c r="E210" s="46">
        <v>6</v>
      </c>
      <c r="F210" s="46">
        <v>57</v>
      </c>
      <c r="G210" s="46">
        <v>84</v>
      </c>
      <c r="H210" s="46">
        <f t="shared" ref="H210:H221" si="5">SUBTOTAL(9,D210:G210)</f>
        <v>147</v>
      </c>
    </row>
    <row r="211" spans="1:8">
      <c r="A211" s="44" t="s">
        <v>212</v>
      </c>
      <c r="B211" s="49" t="s">
        <v>41</v>
      </c>
      <c r="C211" s="44" t="s">
        <v>27</v>
      </c>
      <c r="D211" s="46"/>
      <c r="E211" s="46">
        <v>7</v>
      </c>
      <c r="F211" s="46">
        <v>37</v>
      </c>
      <c r="G211" s="46">
        <v>40</v>
      </c>
      <c r="H211" s="46">
        <f t="shared" si="5"/>
        <v>84</v>
      </c>
    </row>
    <row r="212" spans="1:8">
      <c r="A212" s="44" t="s">
        <v>212</v>
      </c>
      <c r="B212" s="49" t="s">
        <v>41</v>
      </c>
      <c r="C212" s="44" t="s">
        <v>29</v>
      </c>
      <c r="D212" s="46">
        <v>2</v>
      </c>
      <c r="E212" s="46">
        <v>38</v>
      </c>
      <c r="F212" s="46">
        <v>99</v>
      </c>
      <c r="G212" s="46">
        <v>60</v>
      </c>
      <c r="H212" s="46">
        <f t="shared" si="5"/>
        <v>199</v>
      </c>
    </row>
    <row r="213" spans="1:8">
      <c r="A213" s="44" t="s">
        <v>212</v>
      </c>
      <c r="B213" s="49" t="s">
        <v>41</v>
      </c>
      <c r="C213" s="44" t="s">
        <v>32</v>
      </c>
      <c r="D213" s="46"/>
      <c r="E213" s="46"/>
      <c r="F213" s="46">
        <v>4</v>
      </c>
      <c r="G213" s="46">
        <v>10</v>
      </c>
      <c r="H213" s="46">
        <f t="shared" si="5"/>
        <v>14</v>
      </c>
    </row>
    <row r="214" spans="1:8">
      <c r="A214" s="44" t="s">
        <v>212</v>
      </c>
      <c r="B214" s="49" t="s">
        <v>41</v>
      </c>
      <c r="C214" s="44" t="s">
        <v>38</v>
      </c>
      <c r="D214" s="46"/>
      <c r="E214" s="46">
        <v>1</v>
      </c>
      <c r="F214" s="46">
        <v>9</v>
      </c>
      <c r="G214" s="46">
        <v>13</v>
      </c>
      <c r="H214" s="46">
        <f t="shared" si="5"/>
        <v>23</v>
      </c>
    </row>
    <row r="215" spans="1:8">
      <c r="A215" s="44" t="s">
        <v>212</v>
      </c>
      <c r="B215" s="49" t="s">
        <v>41</v>
      </c>
      <c r="C215" s="16" t="s">
        <v>346</v>
      </c>
      <c r="D215" s="46"/>
      <c r="E215" s="46"/>
      <c r="F215" s="46"/>
      <c r="G215" s="46">
        <v>2</v>
      </c>
      <c r="H215" s="46">
        <f t="shared" si="5"/>
        <v>2</v>
      </c>
    </row>
    <row r="216" spans="1:8">
      <c r="A216" s="44" t="s">
        <v>212</v>
      </c>
      <c r="B216" s="49" t="s">
        <v>63</v>
      </c>
      <c r="C216" s="44" t="s">
        <v>49</v>
      </c>
      <c r="D216" s="46">
        <v>3</v>
      </c>
      <c r="E216" s="46">
        <v>132</v>
      </c>
      <c r="F216" s="46">
        <v>258</v>
      </c>
      <c r="G216" s="46">
        <v>128</v>
      </c>
      <c r="H216" s="46">
        <f t="shared" si="5"/>
        <v>521</v>
      </c>
    </row>
    <row r="217" spans="1:8">
      <c r="A217" s="44" t="s">
        <v>212</v>
      </c>
      <c r="B217" s="49" t="s">
        <v>63</v>
      </c>
      <c r="C217" s="44" t="s">
        <v>59</v>
      </c>
      <c r="D217" s="46"/>
      <c r="E217" s="46">
        <v>12</v>
      </c>
      <c r="F217" s="46">
        <v>283</v>
      </c>
      <c r="G217" s="46">
        <v>280</v>
      </c>
      <c r="H217" s="46">
        <f t="shared" si="5"/>
        <v>575</v>
      </c>
    </row>
    <row r="218" spans="1:8">
      <c r="A218" s="44" t="s">
        <v>212</v>
      </c>
      <c r="B218" s="49" t="s">
        <v>63</v>
      </c>
      <c r="C218" s="44" t="s">
        <v>60</v>
      </c>
      <c r="D218" s="46"/>
      <c r="E218" s="46">
        <v>60</v>
      </c>
      <c r="F218" s="46">
        <v>103</v>
      </c>
      <c r="G218" s="46">
        <v>80</v>
      </c>
      <c r="H218" s="46">
        <f t="shared" si="5"/>
        <v>243</v>
      </c>
    </row>
    <row r="219" spans="1:8">
      <c r="A219" s="44" t="s">
        <v>212</v>
      </c>
      <c r="B219" s="49" t="s">
        <v>63</v>
      </c>
      <c r="C219" s="16" t="s">
        <v>346</v>
      </c>
      <c r="D219" s="46"/>
      <c r="E219" s="46"/>
      <c r="F219" s="46">
        <v>20</v>
      </c>
      <c r="G219" s="46">
        <v>67</v>
      </c>
      <c r="H219" s="46">
        <f t="shared" si="5"/>
        <v>87</v>
      </c>
    </row>
    <row r="220" spans="1:8">
      <c r="A220" s="44" t="s">
        <v>212</v>
      </c>
      <c r="B220" s="49" t="s">
        <v>42</v>
      </c>
      <c r="C220" s="44" t="s">
        <v>213</v>
      </c>
      <c r="D220" s="46">
        <v>134</v>
      </c>
      <c r="E220" s="46">
        <v>622</v>
      </c>
      <c r="F220" s="46">
        <v>1556</v>
      </c>
      <c r="G220" s="46">
        <v>921</v>
      </c>
      <c r="H220" s="46">
        <f t="shared" si="5"/>
        <v>3233</v>
      </c>
    </row>
    <row r="221" spans="1:8">
      <c r="A221" s="44" t="s">
        <v>212</v>
      </c>
      <c r="B221" s="49" t="s">
        <v>43</v>
      </c>
      <c r="C221" s="44" t="s">
        <v>214</v>
      </c>
      <c r="D221" s="46"/>
      <c r="E221" s="46"/>
      <c r="F221" s="46">
        <v>6</v>
      </c>
      <c r="G221" s="46">
        <v>4</v>
      </c>
      <c r="H221" s="46">
        <f t="shared" si="5"/>
        <v>10</v>
      </c>
    </row>
    <row r="222" spans="1:8">
      <c r="C222" s="42" t="s">
        <v>262</v>
      </c>
      <c r="D222" s="47">
        <f>SUM(D5:D221)</f>
        <v>1802</v>
      </c>
      <c r="E222" s="47">
        <f t="shared" ref="E222:H222" si="6">SUM(E5:E221)</f>
        <v>40526</v>
      </c>
      <c r="F222" s="47">
        <f t="shared" si="6"/>
        <v>77305</v>
      </c>
      <c r="G222" s="47">
        <f t="shared" si="6"/>
        <v>31144</v>
      </c>
      <c r="H222" s="47">
        <f t="shared" si="6"/>
        <v>150777</v>
      </c>
    </row>
  </sheetData>
  <mergeCells count="1">
    <mergeCell ref="A2:H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0EF56F-105A-41D6-B677-7565235FF3BD}">
  <sheetPr>
    <tabColor rgb="FFC00000"/>
  </sheetPr>
  <dimension ref="A2:H206"/>
  <sheetViews>
    <sheetView showGridLines="0" workbookViewId="0">
      <selection activeCell="H206" sqref="H206"/>
    </sheetView>
  </sheetViews>
  <sheetFormatPr defaultRowHeight="14.5"/>
  <cols>
    <col min="1" max="1" width="20.26953125" style="14" bestFit="1" customWidth="1"/>
    <col min="2" max="2" width="20" style="33" bestFit="1" customWidth="1"/>
    <col min="3" max="3" width="26.453125" style="14" bestFit="1" customWidth="1"/>
    <col min="4" max="4" width="11" style="22" bestFit="1" customWidth="1"/>
    <col min="5" max="6" width="13.81640625" style="22" bestFit="1" customWidth="1"/>
    <col min="7" max="7" width="13.7265625" style="22" bestFit="1" customWidth="1"/>
    <col min="8" max="8" width="16.453125" style="22" bestFit="1" customWidth="1"/>
    <col min="9" max="9" width="17.453125" bestFit="1" customWidth="1"/>
  </cols>
  <sheetData>
    <row r="2" spans="1:8" ht="15" thickBot="1">
      <c r="A2" s="73" t="s">
        <v>345</v>
      </c>
      <c r="B2" s="73"/>
      <c r="C2" s="73"/>
      <c r="D2" s="73"/>
      <c r="E2" s="73"/>
      <c r="F2" s="73"/>
      <c r="G2" s="73"/>
      <c r="H2" s="73"/>
    </row>
    <row r="4" spans="1:8" ht="15" thickBot="1">
      <c r="A4" s="15" t="s">
        <v>3</v>
      </c>
      <c r="B4" s="15" t="s">
        <v>0</v>
      </c>
      <c r="C4" s="15" t="s">
        <v>1</v>
      </c>
      <c r="D4" s="8" t="s">
        <v>248</v>
      </c>
      <c r="E4" s="8" t="s">
        <v>249</v>
      </c>
      <c r="F4" s="8" t="s">
        <v>250</v>
      </c>
      <c r="G4" s="8" t="s">
        <v>251</v>
      </c>
      <c r="H4" s="8" t="s">
        <v>252</v>
      </c>
    </row>
    <row r="5" spans="1:8">
      <c r="A5" s="16" t="s">
        <v>45</v>
      </c>
      <c r="B5" s="31" t="s">
        <v>41</v>
      </c>
      <c r="C5" s="16" t="s">
        <v>4</v>
      </c>
      <c r="D5" s="24"/>
      <c r="E5" s="24">
        <v>13</v>
      </c>
      <c r="F5" s="24">
        <v>21</v>
      </c>
      <c r="G5" s="24">
        <v>18</v>
      </c>
      <c r="H5" s="24">
        <f>SUM(D5:G5)</f>
        <v>52</v>
      </c>
    </row>
    <row r="6" spans="1:8">
      <c r="A6" s="16" t="s">
        <v>45</v>
      </c>
      <c r="B6" s="31" t="s">
        <v>41</v>
      </c>
      <c r="C6" s="16" t="s">
        <v>5</v>
      </c>
      <c r="D6" s="24">
        <v>59</v>
      </c>
      <c r="E6" s="24">
        <v>868</v>
      </c>
      <c r="F6" s="24">
        <v>1037</v>
      </c>
      <c r="G6" s="24">
        <v>460</v>
      </c>
      <c r="H6" s="24">
        <f t="shared" ref="H6:H61" si="0">SUM(D6:G6)</f>
        <v>2424</v>
      </c>
    </row>
    <row r="7" spans="1:8">
      <c r="A7" s="16" t="s">
        <v>45</v>
      </c>
      <c r="B7" s="31" t="s">
        <v>41</v>
      </c>
      <c r="C7" s="16" t="s">
        <v>7</v>
      </c>
      <c r="D7" s="24">
        <v>1</v>
      </c>
      <c r="E7" s="24">
        <v>46</v>
      </c>
      <c r="F7" s="24">
        <v>34</v>
      </c>
      <c r="G7" s="24">
        <v>9</v>
      </c>
      <c r="H7" s="24">
        <f t="shared" si="0"/>
        <v>90</v>
      </c>
    </row>
    <row r="8" spans="1:8">
      <c r="A8" s="16" t="s">
        <v>45</v>
      </c>
      <c r="B8" s="31" t="s">
        <v>41</v>
      </c>
      <c r="C8" s="16" t="s">
        <v>8</v>
      </c>
      <c r="D8" s="24"/>
      <c r="E8" s="24">
        <v>34</v>
      </c>
      <c r="F8" s="24">
        <v>51</v>
      </c>
      <c r="G8" s="24">
        <v>23</v>
      </c>
      <c r="H8" s="24">
        <f t="shared" si="0"/>
        <v>108</v>
      </c>
    </row>
    <row r="9" spans="1:8">
      <c r="A9" s="16" t="s">
        <v>45</v>
      </c>
      <c r="B9" s="31" t="s">
        <v>41</v>
      </c>
      <c r="C9" s="16" t="s">
        <v>9</v>
      </c>
      <c r="D9" s="24">
        <v>1</v>
      </c>
      <c r="E9" s="24">
        <v>20</v>
      </c>
      <c r="F9" s="24">
        <v>30</v>
      </c>
      <c r="G9" s="24">
        <v>25</v>
      </c>
      <c r="H9" s="24">
        <f t="shared" si="0"/>
        <v>76</v>
      </c>
    </row>
    <row r="10" spans="1:8">
      <c r="A10" s="16" t="s">
        <v>45</v>
      </c>
      <c r="B10" s="31" t="s">
        <v>41</v>
      </c>
      <c r="C10" s="16" t="s">
        <v>10</v>
      </c>
      <c r="D10" s="24"/>
      <c r="E10" s="24">
        <v>2</v>
      </c>
      <c r="F10" s="24"/>
      <c r="G10" s="24"/>
      <c r="H10" s="24">
        <f t="shared" si="0"/>
        <v>2</v>
      </c>
    </row>
    <row r="11" spans="1:8">
      <c r="A11" s="16" t="s">
        <v>45</v>
      </c>
      <c r="B11" s="31" t="s">
        <v>41</v>
      </c>
      <c r="C11" s="16" t="s">
        <v>11</v>
      </c>
      <c r="D11" s="24"/>
      <c r="E11" s="24">
        <v>3</v>
      </c>
      <c r="F11" s="24">
        <v>5</v>
      </c>
      <c r="G11" s="24">
        <v>2</v>
      </c>
      <c r="H11" s="24">
        <f t="shared" si="0"/>
        <v>10</v>
      </c>
    </row>
    <row r="12" spans="1:8">
      <c r="A12" s="16" t="s">
        <v>45</v>
      </c>
      <c r="B12" s="31" t="s">
        <v>41</v>
      </c>
      <c r="C12" s="16" t="s">
        <v>12</v>
      </c>
      <c r="D12" s="24"/>
      <c r="E12" s="24">
        <v>8</v>
      </c>
      <c r="F12" s="24">
        <v>45</v>
      </c>
      <c r="G12" s="24">
        <v>12</v>
      </c>
      <c r="H12" s="24">
        <f t="shared" si="0"/>
        <v>65</v>
      </c>
    </row>
    <row r="13" spans="1:8">
      <c r="A13" s="16" t="s">
        <v>45</v>
      </c>
      <c r="B13" s="31" t="s">
        <v>41</v>
      </c>
      <c r="C13" s="16" t="s">
        <v>13</v>
      </c>
      <c r="D13" s="24"/>
      <c r="E13" s="24">
        <v>14</v>
      </c>
      <c r="F13" s="24">
        <v>8</v>
      </c>
      <c r="G13" s="24">
        <v>2</v>
      </c>
      <c r="H13" s="24">
        <f t="shared" si="0"/>
        <v>24</v>
      </c>
    </row>
    <row r="14" spans="1:8">
      <c r="A14" s="16" t="s">
        <v>45</v>
      </c>
      <c r="B14" s="31" t="s">
        <v>41</v>
      </c>
      <c r="C14" s="16" t="s">
        <v>14</v>
      </c>
      <c r="D14" s="24"/>
      <c r="E14" s="24">
        <v>6</v>
      </c>
      <c r="F14" s="24">
        <v>14</v>
      </c>
      <c r="G14" s="24">
        <v>4</v>
      </c>
      <c r="H14" s="24">
        <f t="shared" si="0"/>
        <v>24</v>
      </c>
    </row>
    <row r="15" spans="1:8">
      <c r="A15" s="16" t="s">
        <v>45</v>
      </c>
      <c r="B15" s="31" t="s">
        <v>41</v>
      </c>
      <c r="C15" s="16" t="s">
        <v>15</v>
      </c>
      <c r="D15" s="24"/>
      <c r="E15" s="24">
        <v>20</v>
      </c>
      <c r="F15" s="24">
        <v>28</v>
      </c>
      <c r="G15" s="24">
        <v>11</v>
      </c>
      <c r="H15" s="24">
        <f t="shared" si="0"/>
        <v>59</v>
      </c>
    </row>
    <row r="16" spans="1:8">
      <c r="A16" s="16" t="s">
        <v>45</v>
      </c>
      <c r="B16" s="31" t="s">
        <v>41</v>
      </c>
      <c r="C16" s="16" t="s">
        <v>16</v>
      </c>
      <c r="D16" s="24"/>
      <c r="E16" s="24">
        <v>1</v>
      </c>
      <c r="F16" s="24">
        <v>4</v>
      </c>
      <c r="G16" s="24"/>
      <c r="H16" s="24">
        <f t="shared" si="0"/>
        <v>5</v>
      </c>
    </row>
    <row r="17" spans="1:8">
      <c r="A17" s="16" t="s">
        <v>45</v>
      </c>
      <c r="B17" s="31" t="s">
        <v>41</v>
      </c>
      <c r="C17" s="16" t="s">
        <v>17</v>
      </c>
      <c r="D17" s="24"/>
      <c r="E17" s="24">
        <v>4</v>
      </c>
      <c r="F17" s="24">
        <v>6</v>
      </c>
      <c r="G17" s="24"/>
      <c r="H17" s="24">
        <f t="shared" si="0"/>
        <v>10</v>
      </c>
    </row>
    <row r="18" spans="1:8">
      <c r="A18" s="16" t="s">
        <v>45</v>
      </c>
      <c r="B18" s="31" t="s">
        <v>41</v>
      </c>
      <c r="C18" s="16" t="s">
        <v>18</v>
      </c>
      <c r="D18" s="24"/>
      <c r="E18" s="24">
        <v>2</v>
      </c>
      <c r="F18" s="24">
        <v>1</v>
      </c>
      <c r="G18" s="24">
        <v>2</v>
      </c>
      <c r="H18" s="24">
        <f t="shared" si="0"/>
        <v>5</v>
      </c>
    </row>
    <row r="19" spans="1:8">
      <c r="A19" s="16" t="s">
        <v>45</v>
      </c>
      <c r="B19" s="31" t="s">
        <v>41</v>
      </c>
      <c r="C19" s="16" t="s">
        <v>19</v>
      </c>
      <c r="D19" s="24"/>
      <c r="E19" s="24">
        <v>1</v>
      </c>
      <c r="F19" s="24">
        <v>4</v>
      </c>
      <c r="G19" s="24">
        <v>2</v>
      </c>
      <c r="H19" s="24">
        <f t="shared" si="0"/>
        <v>7</v>
      </c>
    </row>
    <row r="20" spans="1:8">
      <c r="A20" s="16" t="s">
        <v>45</v>
      </c>
      <c r="B20" s="31" t="s">
        <v>41</v>
      </c>
      <c r="C20" s="16" t="s">
        <v>20</v>
      </c>
      <c r="D20" s="24">
        <v>2</v>
      </c>
      <c r="E20" s="24">
        <v>5</v>
      </c>
      <c r="F20" s="24">
        <v>13</v>
      </c>
      <c r="G20" s="24">
        <v>6</v>
      </c>
      <c r="H20" s="24">
        <f t="shared" si="0"/>
        <v>26</v>
      </c>
    </row>
    <row r="21" spans="1:8">
      <c r="A21" s="16" t="s">
        <v>45</v>
      </c>
      <c r="B21" s="31" t="s">
        <v>41</v>
      </c>
      <c r="C21" s="16" t="s">
        <v>21</v>
      </c>
      <c r="D21" s="24"/>
      <c r="E21" s="24">
        <v>7</v>
      </c>
      <c r="F21" s="24">
        <v>8</v>
      </c>
      <c r="G21" s="24">
        <v>2</v>
      </c>
      <c r="H21" s="24">
        <f t="shared" si="0"/>
        <v>17</v>
      </c>
    </row>
    <row r="22" spans="1:8">
      <c r="A22" s="16" t="s">
        <v>45</v>
      </c>
      <c r="B22" s="31" t="s">
        <v>41</v>
      </c>
      <c r="C22" s="16" t="s">
        <v>22</v>
      </c>
      <c r="D22" s="24"/>
      <c r="E22" s="24"/>
      <c r="F22" s="24">
        <v>4</v>
      </c>
      <c r="G22" s="24"/>
      <c r="H22" s="24">
        <f t="shared" si="0"/>
        <v>4</v>
      </c>
    </row>
    <row r="23" spans="1:8">
      <c r="A23" s="16" t="s">
        <v>45</v>
      </c>
      <c r="B23" s="31" t="s">
        <v>41</v>
      </c>
      <c r="C23" s="16" t="s">
        <v>23</v>
      </c>
      <c r="D23" s="24"/>
      <c r="E23" s="24">
        <v>14</v>
      </c>
      <c r="F23" s="24">
        <v>28</v>
      </c>
      <c r="G23" s="24">
        <v>37</v>
      </c>
      <c r="H23" s="24">
        <f t="shared" si="0"/>
        <v>79</v>
      </c>
    </row>
    <row r="24" spans="1:8">
      <c r="A24" s="16" t="s">
        <v>45</v>
      </c>
      <c r="B24" s="31" t="s">
        <v>41</v>
      </c>
      <c r="C24" s="16" t="s">
        <v>24</v>
      </c>
      <c r="D24" s="24"/>
      <c r="E24" s="24">
        <v>1</v>
      </c>
      <c r="F24" s="24">
        <v>12</v>
      </c>
      <c r="G24" s="24">
        <v>8</v>
      </c>
      <c r="H24" s="24">
        <f t="shared" si="0"/>
        <v>21</v>
      </c>
    </row>
    <row r="25" spans="1:8">
      <c r="A25" s="16" t="s">
        <v>45</v>
      </c>
      <c r="B25" s="31" t="s">
        <v>41</v>
      </c>
      <c r="C25" s="16" t="s">
        <v>25</v>
      </c>
      <c r="D25" s="24"/>
      <c r="E25" s="24">
        <v>1</v>
      </c>
      <c r="F25" s="24">
        <v>2</v>
      </c>
      <c r="G25" s="24">
        <v>3</v>
      </c>
      <c r="H25" s="24">
        <f t="shared" si="0"/>
        <v>6</v>
      </c>
    </row>
    <row r="26" spans="1:8">
      <c r="A26" s="16" t="s">
        <v>45</v>
      </c>
      <c r="B26" s="31" t="s">
        <v>41</v>
      </c>
      <c r="C26" s="16" t="s">
        <v>26</v>
      </c>
      <c r="D26" s="24"/>
      <c r="E26" s="24">
        <v>1</v>
      </c>
      <c r="F26" s="24">
        <v>1</v>
      </c>
      <c r="G26" s="24"/>
      <c r="H26" s="24">
        <f t="shared" si="0"/>
        <v>2</v>
      </c>
    </row>
    <row r="27" spans="1:8">
      <c r="A27" s="16" t="s">
        <v>45</v>
      </c>
      <c r="B27" s="31" t="s">
        <v>41</v>
      </c>
      <c r="C27" s="16" t="s">
        <v>27</v>
      </c>
      <c r="D27" s="24">
        <v>1</v>
      </c>
      <c r="E27" s="24">
        <v>7</v>
      </c>
      <c r="F27" s="24">
        <v>8</v>
      </c>
      <c r="G27" s="24">
        <v>8</v>
      </c>
      <c r="H27" s="24">
        <f t="shared" si="0"/>
        <v>24</v>
      </c>
    </row>
    <row r="28" spans="1:8">
      <c r="A28" s="16" t="s">
        <v>45</v>
      </c>
      <c r="B28" s="31" t="s">
        <v>41</v>
      </c>
      <c r="C28" s="16" t="s">
        <v>28</v>
      </c>
      <c r="D28" s="24">
        <v>2</v>
      </c>
      <c r="E28" s="24">
        <v>13</v>
      </c>
      <c r="F28" s="24">
        <v>13</v>
      </c>
      <c r="G28" s="24">
        <v>13</v>
      </c>
      <c r="H28" s="24">
        <f t="shared" si="0"/>
        <v>41</v>
      </c>
    </row>
    <row r="29" spans="1:8">
      <c r="A29" s="16" t="s">
        <v>45</v>
      </c>
      <c r="B29" s="31" t="s">
        <v>41</v>
      </c>
      <c r="C29" s="16" t="s">
        <v>29</v>
      </c>
      <c r="D29" s="24">
        <v>3</v>
      </c>
      <c r="E29" s="24">
        <v>46</v>
      </c>
      <c r="F29" s="24">
        <v>58</v>
      </c>
      <c r="G29" s="24">
        <v>28</v>
      </c>
      <c r="H29" s="24">
        <f t="shared" si="0"/>
        <v>135</v>
      </c>
    </row>
    <row r="30" spans="1:8">
      <c r="A30" s="16" t="s">
        <v>45</v>
      </c>
      <c r="B30" s="31" t="s">
        <v>41</v>
      </c>
      <c r="C30" s="16" t="s">
        <v>30</v>
      </c>
      <c r="D30" s="24">
        <v>1</v>
      </c>
      <c r="E30" s="24">
        <v>6</v>
      </c>
      <c r="F30" s="24">
        <v>18</v>
      </c>
      <c r="G30" s="24">
        <v>2</v>
      </c>
      <c r="H30" s="24">
        <f t="shared" si="0"/>
        <v>27</v>
      </c>
    </row>
    <row r="31" spans="1:8">
      <c r="A31" s="16" t="s">
        <v>45</v>
      </c>
      <c r="B31" s="31" t="s">
        <v>41</v>
      </c>
      <c r="C31" s="16" t="s">
        <v>31</v>
      </c>
      <c r="D31" s="24">
        <v>1</v>
      </c>
      <c r="E31" s="24">
        <v>82</v>
      </c>
      <c r="F31" s="24">
        <v>99</v>
      </c>
      <c r="G31" s="24">
        <v>54</v>
      </c>
      <c r="H31" s="24">
        <f t="shared" si="0"/>
        <v>236</v>
      </c>
    </row>
    <row r="32" spans="1:8">
      <c r="A32" s="16" t="s">
        <v>45</v>
      </c>
      <c r="B32" s="31" t="s">
        <v>41</v>
      </c>
      <c r="C32" s="16" t="s">
        <v>33</v>
      </c>
      <c r="D32" s="24">
        <v>3</v>
      </c>
      <c r="E32" s="24">
        <v>146</v>
      </c>
      <c r="F32" s="24">
        <v>183</v>
      </c>
      <c r="G32" s="24">
        <v>161</v>
      </c>
      <c r="H32" s="24">
        <f t="shared" si="0"/>
        <v>493</v>
      </c>
    </row>
    <row r="33" spans="1:8">
      <c r="A33" s="16" t="s">
        <v>45</v>
      </c>
      <c r="B33" s="31" t="s">
        <v>41</v>
      </c>
      <c r="C33" s="16" t="s">
        <v>35</v>
      </c>
      <c r="D33" s="24"/>
      <c r="E33" s="24">
        <v>10</v>
      </c>
      <c r="F33" s="24">
        <v>17</v>
      </c>
      <c r="G33" s="24">
        <v>2</v>
      </c>
      <c r="H33" s="24">
        <f t="shared" si="0"/>
        <v>29</v>
      </c>
    </row>
    <row r="34" spans="1:8">
      <c r="A34" s="16" t="s">
        <v>45</v>
      </c>
      <c r="B34" s="31" t="s">
        <v>41</v>
      </c>
      <c r="C34" s="16" t="s">
        <v>38</v>
      </c>
      <c r="D34" s="24"/>
      <c r="E34" s="24"/>
      <c r="F34" s="24">
        <v>1</v>
      </c>
      <c r="G34" s="24"/>
      <c r="H34" s="24">
        <f t="shared" si="0"/>
        <v>1</v>
      </c>
    </row>
    <row r="35" spans="1:8">
      <c r="A35" s="16" t="s">
        <v>45</v>
      </c>
      <c r="B35" s="31" t="s">
        <v>41</v>
      </c>
      <c r="C35" s="16" t="s">
        <v>40</v>
      </c>
      <c r="D35" s="24"/>
      <c r="E35" s="24">
        <v>70</v>
      </c>
      <c r="F35" s="24">
        <v>31</v>
      </c>
      <c r="G35" s="24">
        <v>3</v>
      </c>
      <c r="H35" s="24">
        <f t="shared" si="0"/>
        <v>104</v>
      </c>
    </row>
    <row r="36" spans="1:8">
      <c r="A36" s="16" t="s">
        <v>45</v>
      </c>
      <c r="B36" s="31" t="s">
        <v>41</v>
      </c>
      <c r="C36" s="16" t="s">
        <v>346</v>
      </c>
      <c r="D36" s="24"/>
      <c r="E36" s="24"/>
      <c r="F36" s="24">
        <v>1</v>
      </c>
      <c r="G36" s="24">
        <v>6</v>
      </c>
      <c r="H36" s="24">
        <f t="shared" si="0"/>
        <v>7</v>
      </c>
    </row>
    <row r="37" spans="1:8">
      <c r="A37" s="16" t="s">
        <v>45</v>
      </c>
      <c r="B37" s="31" t="s">
        <v>63</v>
      </c>
      <c r="C37" s="16" t="s">
        <v>46</v>
      </c>
      <c r="D37" s="24">
        <v>18</v>
      </c>
      <c r="E37" s="24">
        <v>172</v>
      </c>
      <c r="F37" s="24">
        <v>622</v>
      </c>
      <c r="G37" s="24">
        <v>317</v>
      </c>
      <c r="H37" s="24">
        <f t="shared" si="0"/>
        <v>1129</v>
      </c>
    </row>
    <row r="38" spans="1:8">
      <c r="A38" s="16" t="s">
        <v>45</v>
      </c>
      <c r="B38" s="31" t="s">
        <v>63</v>
      </c>
      <c r="C38" s="16" t="s">
        <v>47</v>
      </c>
      <c r="D38" s="24"/>
      <c r="E38" s="24">
        <v>18</v>
      </c>
      <c r="F38" s="24">
        <v>35</v>
      </c>
      <c r="G38" s="24">
        <v>10</v>
      </c>
      <c r="H38" s="24">
        <f t="shared" si="0"/>
        <v>63</v>
      </c>
    </row>
    <row r="39" spans="1:8">
      <c r="A39" s="16" t="s">
        <v>45</v>
      </c>
      <c r="B39" s="31" t="s">
        <v>63</v>
      </c>
      <c r="C39" s="16" t="s">
        <v>48</v>
      </c>
      <c r="D39" s="24">
        <v>1</v>
      </c>
      <c r="E39" s="24">
        <v>13</v>
      </c>
      <c r="F39" s="24">
        <v>80</v>
      </c>
      <c r="G39" s="24">
        <v>45</v>
      </c>
      <c r="H39" s="24">
        <f t="shared" si="0"/>
        <v>139</v>
      </c>
    </row>
    <row r="40" spans="1:8">
      <c r="A40" s="16" t="s">
        <v>45</v>
      </c>
      <c r="B40" s="31" t="s">
        <v>63</v>
      </c>
      <c r="C40" s="16" t="s">
        <v>49</v>
      </c>
      <c r="D40" s="24"/>
      <c r="E40" s="24">
        <v>60</v>
      </c>
      <c r="F40" s="24">
        <v>155</v>
      </c>
      <c r="G40" s="24">
        <v>93</v>
      </c>
      <c r="H40" s="24">
        <f t="shared" si="0"/>
        <v>308</v>
      </c>
    </row>
    <row r="41" spans="1:8">
      <c r="A41" s="16" t="s">
        <v>45</v>
      </c>
      <c r="B41" s="31" t="s">
        <v>63</v>
      </c>
      <c r="C41" s="16" t="s">
        <v>50</v>
      </c>
      <c r="D41" s="24">
        <v>4</v>
      </c>
      <c r="E41" s="24">
        <v>57</v>
      </c>
      <c r="F41" s="24">
        <v>156</v>
      </c>
      <c r="G41" s="24">
        <v>31</v>
      </c>
      <c r="H41" s="24">
        <f t="shared" si="0"/>
        <v>248</v>
      </c>
    </row>
    <row r="42" spans="1:8">
      <c r="A42" s="16" t="s">
        <v>45</v>
      </c>
      <c r="B42" s="31" t="s">
        <v>63</v>
      </c>
      <c r="C42" s="16" t="s">
        <v>51</v>
      </c>
      <c r="D42" s="24">
        <v>1</v>
      </c>
      <c r="E42" s="24">
        <v>19</v>
      </c>
      <c r="F42" s="24">
        <v>23</v>
      </c>
      <c r="G42" s="24">
        <v>5</v>
      </c>
      <c r="H42" s="24">
        <f t="shared" si="0"/>
        <v>48</v>
      </c>
    </row>
    <row r="43" spans="1:8">
      <c r="A43" s="16" t="s">
        <v>45</v>
      </c>
      <c r="B43" s="31" t="s">
        <v>63</v>
      </c>
      <c r="C43" s="16" t="s">
        <v>52</v>
      </c>
      <c r="D43" s="24"/>
      <c r="E43" s="24">
        <v>6</v>
      </c>
      <c r="F43" s="24">
        <v>58</v>
      </c>
      <c r="G43" s="24">
        <v>21</v>
      </c>
      <c r="H43" s="24">
        <f t="shared" si="0"/>
        <v>85</v>
      </c>
    </row>
    <row r="44" spans="1:8">
      <c r="A44" s="16" t="s">
        <v>45</v>
      </c>
      <c r="B44" s="31" t="s">
        <v>63</v>
      </c>
      <c r="C44" s="16" t="s">
        <v>53</v>
      </c>
      <c r="D44" s="24"/>
      <c r="E44" s="24">
        <v>1</v>
      </c>
      <c r="F44" s="24">
        <v>3</v>
      </c>
      <c r="G44" s="24"/>
      <c r="H44" s="24">
        <f t="shared" si="0"/>
        <v>4</v>
      </c>
    </row>
    <row r="45" spans="1:8">
      <c r="A45" s="16" t="s">
        <v>45</v>
      </c>
      <c r="B45" s="31" t="s">
        <v>63</v>
      </c>
      <c r="C45" s="16" t="s">
        <v>54</v>
      </c>
      <c r="D45" s="24"/>
      <c r="E45" s="24">
        <v>5</v>
      </c>
      <c r="F45" s="24">
        <v>11</v>
      </c>
      <c r="G45" s="24"/>
      <c r="H45" s="24">
        <f t="shared" si="0"/>
        <v>16</v>
      </c>
    </row>
    <row r="46" spans="1:8">
      <c r="A46" s="16" t="s">
        <v>45</v>
      </c>
      <c r="B46" s="31" t="s">
        <v>63</v>
      </c>
      <c r="C46" s="16" t="s">
        <v>55</v>
      </c>
      <c r="D46" s="24"/>
      <c r="E46" s="24"/>
      <c r="F46" s="24"/>
      <c r="G46" s="24">
        <v>1</v>
      </c>
      <c r="H46" s="24">
        <f t="shared" si="0"/>
        <v>1</v>
      </c>
    </row>
    <row r="47" spans="1:8">
      <c r="A47" s="16" t="s">
        <v>45</v>
      </c>
      <c r="B47" s="31" t="s">
        <v>63</v>
      </c>
      <c r="C47" s="16" t="s">
        <v>56</v>
      </c>
      <c r="D47" s="24"/>
      <c r="E47" s="24">
        <v>2</v>
      </c>
      <c r="F47" s="24">
        <v>3</v>
      </c>
      <c r="G47" s="24"/>
      <c r="H47" s="24">
        <f t="shared" si="0"/>
        <v>5</v>
      </c>
    </row>
    <row r="48" spans="1:8">
      <c r="A48" s="16" t="s">
        <v>45</v>
      </c>
      <c r="B48" s="31" t="s">
        <v>63</v>
      </c>
      <c r="C48" s="16" t="s">
        <v>57</v>
      </c>
      <c r="D48" s="24"/>
      <c r="E48" s="24">
        <v>2</v>
      </c>
      <c r="F48" s="24">
        <v>19</v>
      </c>
      <c r="G48" s="24">
        <v>6</v>
      </c>
      <c r="H48" s="24">
        <f t="shared" si="0"/>
        <v>27</v>
      </c>
    </row>
    <row r="49" spans="1:8">
      <c r="A49" s="16" t="s">
        <v>45</v>
      </c>
      <c r="B49" s="31" t="s">
        <v>63</v>
      </c>
      <c r="C49" s="16" t="s">
        <v>58</v>
      </c>
      <c r="D49" s="24"/>
      <c r="E49" s="24">
        <v>13</v>
      </c>
      <c r="F49" s="24">
        <v>21</v>
      </c>
      <c r="G49" s="24">
        <v>14</v>
      </c>
      <c r="H49" s="24">
        <f t="shared" si="0"/>
        <v>48</v>
      </c>
    </row>
    <row r="50" spans="1:8">
      <c r="A50" s="16" t="s">
        <v>45</v>
      </c>
      <c r="B50" s="31" t="s">
        <v>63</v>
      </c>
      <c r="C50" s="16" t="s">
        <v>60</v>
      </c>
      <c r="D50" s="24">
        <v>7</v>
      </c>
      <c r="E50" s="24">
        <v>93</v>
      </c>
      <c r="F50" s="24">
        <v>133</v>
      </c>
      <c r="G50" s="24">
        <v>56</v>
      </c>
      <c r="H50" s="24">
        <f t="shared" si="0"/>
        <v>289</v>
      </c>
    </row>
    <row r="51" spans="1:8">
      <c r="A51" s="16" t="s">
        <v>45</v>
      </c>
      <c r="B51" s="31" t="s">
        <v>63</v>
      </c>
      <c r="C51" s="16" t="s">
        <v>61</v>
      </c>
      <c r="D51" s="24"/>
      <c r="E51" s="24">
        <v>23</v>
      </c>
      <c r="F51" s="24">
        <v>11</v>
      </c>
      <c r="G51" s="24">
        <v>3</v>
      </c>
      <c r="H51" s="24">
        <f t="shared" si="0"/>
        <v>37</v>
      </c>
    </row>
    <row r="52" spans="1:8">
      <c r="A52" s="16" t="s">
        <v>45</v>
      </c>
      <c r="B52" s="31" t="s">
        <v>63</v>
      </c>
      <c r="C52" s="16" t="s">
        <v>62</v>
      </c>
      <c r="D52" s="24"/>
      <c r="E52" s="24"/>
      <c r="F52" s="24">
        <v>6</v>
      </c>
      <c r="G52" s="24">
        <v>6</v>
      </c>
      <c r="H52" s="24">
        <f t="shared" si="0"/>
        <v>12</v>
      </c>
    </row>
    <row r="53" spans="1:8">
      <c r="A53" s="16" t="s">
        <v>45</v>
      </c>
      <c r="B53" s="31" t="s">
        <v>63</v>
      </c>
      <c r="C53" s="16" t="s">
        <v>346</v>
      </c>
      <c r="D53" s="24">
        <v>1</v>
      </c>
      <c r="E53" s="24">
        <v>2</v>
      </c>
      <c r="F53" s="24">
        <v>13</v>
      </c>
      <c r="G53" s="24">
        <v>8</v>
      </c>
      <c r="H53" s="24">
        <f t="shared" si="0"/>
        <v>24</v>
      </c>
    </row>
    <row r="54" spans="1:8">
      <c r="A54" s="16" t="s">
        <v>45</v>
      </c>
      <c r="B54" s="31" t="s">
        <v>42</v>
      </c>
      <c r="C54" s="16" t="s">
        <v>65</v>
      </c>
      <c r="D54" s="24">
        <v>39</v>
      </c>
      <c r="E54" s="24">
        <v>308</v>
      </c>
      <c r="F54" s="24">
        <v>1186</v>
      </c>
      <c r="G54" s="24">
        <v>839</v>
      </c>
      <c r="H54" s="24">
        <f t="shared" si="0"/>
        <v>2372</v>
      </c>
    </row>
    <row r="55" spans="1:8">
      <c r="A55" s="16" t="s">
        <v>45</v>
      </c>
      <c r="B55" s="31" t="s">
        <v>42</v>
      </c>
      <c r="C55" s="16" t="s">
        <v>66</v>
      </c>
      <c r="D55" s="24"/>
      <c r="E55" s="24">
        <v>9</v>
      </c>
      <c r="F55" s="24">
        <v>12</v>
      </c>
      <c r="G55" s="24">
        <v>6</v>
      </c>
      <c r="H55" s="24">
        <f t="shared" si="0"/>
        <v>27</v>
      </c>
    </row>
    <row r="56" spans="1:8">
      <c r="A56" s="16" t="s">
        <v>45</v>
      </c>
      <c r="B56" s="31" t="s">
        <v>42</v>
      </c>
      <c r="C56" s="16" t="s">
        <v>67</v>
      </c>
      <c r="D56" s="24"/>
      <c r="E56" s="24">
        <v>1</v>
      </c>
      <c r="F56" s="24">
        <v>16</v>
      </c>
      <c r="G56" s="24">
        <v>17</v>
      </c>
      <c r="H56" s="24">
        <f t="shared" si="0"/>
        <v>34</v>
      </c>
    </row>
    <row r="57" spans="1:8">
      <c r="A57" s="16" t="s">
        <v>45</v>
      </c>
      <c r="B57" s="31" t="s">
        <v>42</v>
      </c>
      <c r="C57" s="16" t="s">
        <v>346</v>
      </c>
      <c r="D57" s="24"/>
      <c r="E57" s="24"/>
      <c r="F57" s="24">
        <v>2</v>
      </c>
      <c r="G57" s="24">
        <v>6</v>
      </c>
      <c r="H57" s="24">
        <f t="shared" si="0"/>
        <v>8</v>
      </c>
    </row>
    <row r="58" spans="1:8">
      <c r="A58" s="16" t="s">
        <v>45</v>
      </c>
      <c r="B58" s="31" t="s">
        <v>43</v>
      </c>
      <c r="C58" s="16" t="s">
        <v>69</v>
      </c>
      <c r="D58" s="24">
        <v>85</v>
      </c>
      <c r="E58" s="24">
        <v>580</v>
      </c>
      <c r="F58" s="24">
        <v>2423</v>
      </c>
      <c r="G58" s="24">
        <v>1530</v>
      </c>
      <c r="H58" s="24">
        <f t="shared" si="0"/>
        <v>4618</v>
      </c>
    </row>
    <row r="59" spans="1:8">
      <c r="A59" s="16" t="s">
        <v>45</v>
      </c>
      <c r="B59" s="31" t="s">
        <v>43</v>
      </c>
      <c r="C59" s="16" t="s">
        <v>70</v>
      </c>
      <c r="D59" s="24">
        <v>1</v>
      </c>
      <c r="E59" s="24">
        <v>8</v>
      </c>
      <c r="F59" s="24">
        <v>5</v>
      </c>
      <c r="G59" s="24">
        <v>4</v>
      </c>
      <c r="H59" s="24">
        <f t="shared" si="0"/>
        <v>18</v>
      </c>
    </row>
    <row r="60" spans="1:8">
      <c r="A60" s="16" t="s">
        <v>45</v>
      </c>
      <c r="B60" s="31" t="s">
        <v>43</v>
      </c>
      <c r="C60" s="16" t="s">
        <v>346</v>
      </c>
      <c r="D60" s="24"/>
      <c r="E60" s="24"/>
      <c r="F60" s="24">
        <v>1</v>
      </c>
      <c r="G60" s="24">
        <v>12</v>
      </c>
      <c r="H60" s="24">
        <f t="shared" si="0"/>
        <v>13</v>
      </c>
    </row>
    <row r="61" spans="1:8">
      <c r="A61" s="16" t="s">
        <v>45</v>
      </c>
      <c r="B61" s="31" t="s">
        <v>72</v>
      </c>
      <c r="C61" s="16" t="s">
        <v>71</v>
      </c>
      <c r="D61" s="24">
        <v>42</v>
      </c>
      <c r="E61" s="24">
        <v>239</v>
      </c>
      <c r="F61" s="24">
        <v>891</v>
      </c>
      <c r="G61" s="24">
        <v>877</v>
      </c>
      <c r="H61" s="24">
        <f t="shared" si="0"/>
        <v>2049</v>
      </c>
    </row>
    <row r="62" spans="1:8">
      <c r="A62" s="16" t="s">
        <v>45</v>
      </c>
      <c r="B62" s="31" t="s">
        <v>72</v>
      </c>
      <c r="C62" s="16" t="s">
        <v>346</v>
      </c>
      <c r="D62" s="24"/>
      <c r="E62" s="24"/>
      <c r="F62" s="24"/>
      <c r="G62" s="24">
        <v>2</v>
      </c>
      <c r="H62" s="24">
        <f t="shared" ref="H62:H195" si="1">SUM(D62:G62)</f>
        <v>2</v>
      </c>
    </row>
    <row r="63" spans="1:8">
      <c r="A63" s="16" t="s">
        <v>211</v>
      </c>
      <c r="B63" s="31" t="s">
        <v>41</v>
      </c>
      <c r="C63" s="16" t="s">
        <v>113</v>
      </c>
      <c r="D63" s="24"/>
      <c r="E63" s="24">
        <v>2</v>
      </c>
      <c r="F63" s="24">
        <v>6</v>
      </c>
      <c r="G63" s="24">
        <v>5</v>
      </c>
      <c r="H63" s="24">
        <f t="shared" ref="H63:H84" si="2">SUM(D63:G63)</f>
        <v>13</v>
      </c>
    </row>
    <row r="64" spans="1:8">
      <c r="A64" s="16" t="s">
        <v>211</v>
      </c>
      <c r="B64" s="31" t="s">
        <v>41</v>
      </c>
      <c r="C64" s="16" t="s">
        <v>114</v>
      </c>
      <c r="D64" s="24"/>
      <c r="E64" s="24"/>
      <c r="F64" s="24">
        <v>1</v>
      </c>
      <c r="G64" s="24">
        <v>1</v>
      </c>
      <c r="H64" s="24">
        <f t="shared" si="2"/>
        <v>2</v>
      </c>
    </row>
    <row r="65" spans="1:8">
      <c r="A65" s="16" t="s">
        <v>211</v>
      </c>
      <c r="B65" s="31" t="s">
        <v>41</v>
      </c>
      <c r="C65" s="16" t="s">
        <v>115</v>
      </c>
      <c r="D65" s="24"/>
      <c r="E65" s="24"/>
      <c r="F65" s="24">
        <v>1</v>
      </c>
      <c r="G65" s="24">
        <v>1</v>
      </c>
      <c r="H65" s="24">
        <f t="shared" si="2"/>
        <v>2</v>
      </c>
    </row>
    <row r="66" spans="1:8">
      <c r="A66" s="16" t="s">
        <v>211</v>
      </c>
      <c r="B66" s="31" t="s">
        <v>41</v>
      </c>
      <c r="C66" s="16" t="s">
        <v>116</v>
      </c>
      <c r="D66" s="24"/>
      <c r="E66" s="24"/>
      <c r="F66" s="24">
        <v>1</v>
      </c>
      <c r="G66" s="24"/>
      <c r="H66" s="24">
        <f t="shared" si="2"/>
        <v>1</v>
      </c>
    </row>
    <row r="67" spans="1:8">
      <c r="A67" s="16" t="s">
        <v>211</v>
      </c>
      <c r="B67" s="31" t="s">
        <v>41</v>
      </c>
      <c r="C67" s="16" t="s">
        <v>117</v>
      </c>
      <c r="D67" s="24"/>
      <c r="E67" s="24"/>
      <c r="F67" s="24">
        <v>2</v>
      </c>
      <c r="G67" s="24"/>
      <c r="H67" s="24">
        <f t="shared" si="2"/>
        <v>2</v>
      </c>
    </row>
    <row r="68" spans="1:8">
      <c r="A68" s="16" t="s">
        <v>211</v>
      </c>
      <c r="B68" s="31" t="s">
        <v>41</v>
      </c>
      <c r="C68" s="16" t="s">
        <v>118</v>
      </c>
      <c r="D68" s="24"/>
      <c r="E68" s="24">
        <v>3</v>
      </c>
      <c r="F68" s="24">
        <v>19</v>
      </c>
      <c r="G68" s="24">
        <v>28</v>
      </c>
      <c r="H68" s="24">
        <f t="shared" si="2"/>
        <v>50</v>
      </c>
    </row>
    <row r="69" spans="1:8">
      <c r="A69" s="16" t="s">
        <v>211</v>
      </c>
      <c r="B69" s="31" t="s">
        <v>41</v>
      </c>
      <c r="C69" s="16" t="s">
        <v>119</v>
      </c>
      <c r="D69" s="24"/>
      <c r="E69" s="24">
        <v>4</v>
      </c>
      <c r="F69" s="24">
        <v>15</v>
      </c>
      <c r="G69" s="24">
        <v>37</v>
      </c>
      <c r="H69" s="24">
        <f t="shared" si="2"/>
        <v>56</v>
      </c>
    </row>
    <row r="70" spans="1:8">
      <c r="A70" s="16" t="s">
        <v>211</v>
      </c>
      <c r="B70" s="31" t="s">
        <v>41</v>
      </c>
      <c r="C70" s="16" t="s">
        <v>120</v>
      </c>
      <c r="D70" s="24"/>
      <c r="E70" s="24">
        <v>7</v>
      </c>
      <c r="F70" s="24"/>
      <c r="G70" s="24"/>
      <c r="H70" s="24">
        <f t="shared" si="2"/>
        <v>7</v>
      </c>
    </row>
    <row r="71" spans="1:8">
      <c r="A71" s="16" t="s">
        <v>211</v>
      </c>
      <c r="B71" s="31" t="s">
        <v>41</v>
      </c>
      <c r="C71" s="16" t="s">
        <v>121</v>
      </c>
      <c r="D71" s="24"/>
      <c r="E71" s="24">
        <v>1</v>
      </c>
      <c r="F71" s="24">
        <v>1</v>
      </c>
      <c r="G71" s="24"/>
      <c r="H71" s="24">
        <f t="shared" si="2"/>
        <v>2</v>
      </c>
    </row>
    <row r="72" spans="1:8">
      <c r="A72" s="16" t="s">
        <v>211</v>
      </c>
      <c r="B72" s="31" t="s">
        <v>41</v>
      </c>
      <c r="C72" s="16" t="s">
        <v>122</v>
      </c>
      <c r="D72" s="24"/>
      <c r="E72" s="24">
        <v>28</v>
      </c>
      <c r="F72" s="24">
        <v>60</v>
      </c>
      <c r="G72" s="24">
        <v>18</v>
      </c>
      <c r="H72" s="24">
        <f t="shared" si="2"/>
        <v>106</v>
      </c>
    </row>
    <row r="73" spans="1:8">
      <c r="A73" s="16" t="s">
        <v>211</v>
      </c>
      <c r="B73" s="31" t="s">
        <v>41</v>
      </c>
      <c r="C73" s="16" t="s">
        <v>123</v>
      </c>
      <c r="D73" s="24"/>
      <c r="E73" s="24"/>
      <c r="F73" s="24">
        <v>1</v>
      </c>
      <c r="G73" s="24">
        <v>3</v>
      </c>
      <c r="H73" s="24">
        <f t="shared" si="2"/>
        <v>4</v>
      </c>
    </row>
    <row r="74" spans="1:8">
      <c r="A74" s="16" t="s">
        <v>211</v>
      </c>
      <c r="B74" s="31" t="s">
        <v>41</v>
      </c>
      <c r="C74" s="16" t="s">
        <v>124</v>
      </c>
      <c r="D74" s="24"/>
      <c r="E74" s="24"/>
      <c r="F74" s="24">
        <v>4</v>
      </c>
      <c r="G74" s="24">
        <v>17</v>
      </c>
      <c r="H74" s="24">
        <f t="shared" si="2"/>
        <v>21</v>
      </c>
    </row>
    <row r="75" spans="1:8">
      <c r="A75" s="16" t="s">
        <v>211</v>
      </c>
      <c r="B75" s="31" t="s">
        <v>41</v>
      </c>
      <c r="C75" s="16" t="s">
        <v>125</v>
      </c>
      <c r="D75" s="24"/>
      <c r="E75" s="24">
        <v>22</v>
      </c>
      <c r="F75" s="24">
        <v>33</v>
      </c>
      <c r="G75" s="24">
        <v>41</v>
      </c>
      <c r="H75" s="24">
        <f t="shared" si="2"/>
        <v>96</v>
      </c>
    </row>
    <row r="76" spans="1:8">
      <c r="A76" s="16" t="s">
        <v>211</v>
      </c>
      <c r="B76" s="31" t="s">
        <v>41</v>
      </c>
      <c r="C76" s="16" t="s">
        <v>126</v>
      </c>
      <c r="D76" s="24"/>
      <c r="E76" s="24">
        <v>3</v>
      </c>
      <c r="F76" s="24">
        <v>10</v>
      </c>
      <c r="G76" s="24">
        <v>4</v>
      </c>
      <c r="H76" s="24">
        <f t="shared" si="2"/>
        <v>17</v>
      </c>
    </row>
    <row r="77" spans="1:8">
      <c r="A77" s="16" t="s">
        <v>211</v>
      </c>
      <c r="B77" s="31" t="s">
        <v>41</v>
      </c>
      <c r="C77" s="16" t="s">
        <v>274</v>
      </c>
      <c r="D77" s="24"/>
      <c r="E77" s="24"/>
      <c r="F77" s="24">
        <v>4</v>
      </c>
      <c r="G77" s="24">
        <v>10</v>
      </c>
      <c r="H77" s="24">
        <f t="shared" si="2"/>
        <v>14</v>
      </c>
    </row>
    <row r="78" spans="1:8">
      <c r="A78" s="16" t="s">
        <v>211</v>
      </c>
      <c r="B78" s="31" t="s">
        <v>63</v>
      </c>
      <c r="C78" s="16" t="s">
        <v>127</v>
      </c>
      <c r="D78" s="24"/>
      <c r="E78" s="24">
        <v>1</v>
      </c>
      <c r="F78" s="24">
        <v>3</v>
      </c>
      <c r="G78" s="24">
        <v>4</v>
      </c>
      <c r="H78" s="24">
        <f t="shared" si="2"/>
        <v>8</v>
      </c>
    </row>
    <row r="79" spans="1:8">
      <c r="A79" s="16" t="s">
        <v>211</v>
      </c>
      <c r="B79" s="31" t="s">
        <v>63</v>
      </c>
      <c r="C79" s="16" t="s">
        <v>128</v>
      </c>
      <c r="D79" s="24"/>
      <c r="E79" s="24">
        <v>1</v>
      </c>
      <c r="F79" s="24">
        <v>2</v>
      </c>
      <c r="G79" s="24">
        <f>15+1</f>
        <v>16</v>
      </c>
      <c r="H79" s="24">
        <f t="shared" si="2"/>
        <v>19</v>
      </c>
    </row>
    <row r="80" spans="1:8">
      <c r="A80" s="16" t="s">
        <v>211</v>
      </c>
      <c r="B80" s="31" t="s">
        <v>63</v>
      </c>
      <c r="C80" s="16" t="s">
        <v>129</v>
      </c>
      <c r="D80" s="24">
        <v>1</v>
      </c>
      <c r="E80" s="24">
        <v>3</v>
      </c>
      <c r="F80" s="24">
        <v>5</v>
      </c>
      <c r="G80" s="24">
        <v>5</v>
      </c>
      <c r="H80" s="24">
        <f t="shared" si="2"/>
        <v>14</v>
      </c>
    </row>
    <row r="81" spans="1:8">
      <c r="A81" s="16" t="s">
        <v>211</v>
      </c>
      <c r="B81" s="31" t="s">
        <v>63</v>
      </c>
      <c r="C81" s="16" t="s">
        <v>130</v>
      </c>
      <c r="D81" s="24"/>
      <c r="E81" s="24"/>
      <c r="F81" s="24"/>
      <c r="G81" s="24">
        <v>1</v>
      </c>
      <c r="H81" s="24">
        <f t="shared" si="2"/>
        <v>1</v>
      </c>
    </row>
    <row r="82" spans="1:8">
      <c r="A82" s="16" t="s">
        <v>211</v>
      </c>
      <c r="B82" s="31" t="s">
        <v>64</v>
      </c>
      <c r="C82" s="16" t="s">
        <v>131</v>
      </c>
      <c r="D82" s="24"/>
      <c r="E82" s="24"/>
      <c r="F82" s="24"/>
      <c r="G82" s="24">
        <v>2</v>
      </c>
      <c r="H82" s="24">
        <f t="shared" si="2"/>
        <v>2</v>
      </c>
    </row>
    <row r="83" spans="1:8">
      <c r="A83" s="16" t="s">
        <v>211</v>
      </c>
      <c r="B83" s="31" t="s">
        <v>64</v>
      </c>
      <c r="C83" s="16" t="s">
        <v>132</v>
      </c>
      <c r="D83" s="24"/>
      <c r="E83" s="24">
        <v>1</v>
      </c>
      <c r="F83" s="24">
        <v>18</v>
      </c>
      <c r="G83" s="24">
        <v>61</v>
      </c>
      <c r="H83" s="24">
        <f t="shared" si="2"/>
        <v>80</v>
      </c>
    </row>
    <row r="84" spans="1:8">
      <c r="A84" s="16" t="s">
        <v>211</v>
      </c>
      <c r="B84" s="31" t="s">
        <v>64</v>
      </c>
      <c r="C84" s="16" t="s">
        <v>123</v>
      </c>
      <c r="D84" s="24"/>
      <c r="E84" s="24"/>
      <c r="F84" s="24"/>
      <c r="G84" s="24">
        <v>1</v>
      </c>
      <c r="H84" s="24">
        <f t="shared" si="2"/>
        <v>1</v>
      </c>
    </row>
    <row r="85" spans="1:8">
      <c r="A85" s="16" t="s">
        <v>211</v>
      </c>
      <c r="B85" s="31" t="s">
        <v>64</v>
      </c>
      <c r="C85" s="16" t="s">
        <v>133</v>
      </c>
      <c r="D85" s="24"/>
      <c r="E85" s="24"/>
      <c r="F85" s="24"/>
      <c r="G85" s="24">
        <v>9</v>
      </c>
      <c r="H85" s="24">
        <f t="shared" ref="H85:H145" si="3">SUM(D85:G85)</f>
        <v>9</v>
      </c>
    </row>
    <row r="86" spans="1:8">
      <c r="A86" s="16" t="s">
        <v>211</v>
      </c>
      <c r="B86" s="31" t="s">
        <v>64</v>
      </c>
      <c r="C86" s="16" t="s">
        <v>134</v>
      </c>
      <c r="D86" s="24"/>
      <c r="E86" s="24"/>
      <c r="F86" s="24">
        <v>3</v>
      </c>
      <c r="G86" s="24">
        <v>1</v>
      </c>
      <c r="H86" s="24">
        <f t="shared" si="3"/>
        <v>4</v>
      </c>
    </row>
    <row r="87" spans="1:8">
      <c r="A87" s="16" t="s">
        <v>211</v>
      </c>
      <c r="B87" s="31" t="s">
        <v>64</v>
      </c>
      <c r="C87" s="16" t="s">
        <v>135</v>
      </c>
      <c r="D87" s="24"/>
      <c r="E87" s="24"/>
      <c r="F87" s="24">
        <v>1</v>
      </c>
      <c r="G87" s="24"/>
      <c r="H87" s="24">
        <f t="shared" si="3"/>
        <v>1</v>
      </c>
    </row>
    <row r="88" spans="1:8">
      <c r="A88" s="16" t="s">
        <v>211</v>
      </c>
      <c r="B88" s="31" t="s">
        <v>64</v>
      </c>
      <c r="C88" s="16" t="s">
        <v>136</v>
      </c>
      <c r="D88" s="24"/>
      <c r="E88" s="24"/>
      <c r="F88" s="24">
        <v>3</v>
      </c>
      <c r="G88" s="24">
        <v>8</v>
      </c>
      <c r="H88" s="24">
        <f t="shared" si="3"/>
        <v>11</v>
      </c>
    </row>
    <row r="89" spans="1:8">
      <c r="A89" s="16" t="s">
        <v>211</v>
      </c>
      <c r="B89" s="31" t="s">
        <v>64</v>
      </c>
      <c r="C89" s="16" t="s">
        <v>137</v>
      </c>
      <c r="D89" s="24"/>
      <c r="E89" s="24">
        <v>2</v>
      </c>
      <c r="F89" s="24">
        <v>2</v>
      </c>
      <c r="G89" s="24">
        <v>3</v>
      </c>
      <c r="H89" s="24">
        <f t="shared" si="3"/>
        <v>7</v>
      </c>
    </row>
    <row r="90" spans="1:8">
      <c r="A90" s="16" t="s">
        <v>211</v>
      </c>
      <c r="B90" s="31" t="s">
        <v>138</v>
      </c>
      <c r="C90" s="16" t="s">
        <v>139</v>
      </c>
      <c r="D90" s="24"/>
      <c r="E90" s="24">
        <v>1</v>
      </c>
      <c r="F90" s="24">
        <v>7</v>
      </c>
      <c r="G90" s="24">
        <v>2</v>
      </c>
      <c r="H90" s="24">
        <f t="shared" si="3"/>
        <v>10</v>
      </c>
    </row>
    <row r="91" spans="1:8">
      <c r="A91" s="16" t="s">
        <v>211</v>
      </c>
      <c r="B91" s="31" t="s">
        <v>138</v>
      </c>
      <c r="C91" s="16" t="s">
        <v>140</v>
      </c>
      <c r="D91" s="24"/>
      <c r="E91" s="24">
        <v>6</v>
      </c>
      <c r="F91" s="24">
        <v>11</v>
      </c>
      <c r="G91" s="24">
        <v>28</v>
      </c>
      <c r="H91" s="24">
        <f t="shared" si="3"/>
        <v>45</v>
      </c>
    </row>
    <row r="92" spans="1:8">
      <c r="A92" s="16" t="s">
        <v>211</v>
      </c>
      <c r="B92" s="31" t="s">
        <v>138</v>
      </c>
      <c r="C92" s="16" t="s">
        <v>141</v>
      </c>
      <c r="D92" s="24"/>
      <c r="E92" s="24"/>
      <c r="F92" s="24"/>
      <c r="G92" s="24">
        <v>6</v>
      </c>
      <c r="H92" s="24">
        <f t="shared" si="3"/>
        <v>6</v>
      </c>
    </row>
    <row r="93" spans="1:8">
      <c r="A93" s="16" t="s">
        <v>211</v>
      </c>
      <c r="B93" s="31" t="s">
        <v>138</v>
      </c>
      <c r="C93" s="16" t="s">
        <v>142</v>
      </c>
      <c r="D93" s="24"/>
      <c r="E93" s="24">
        <v>28</v>
      </c>
      <c r="F93" s="24">
        <v>108</v>
      </c>
      <c r="G93" s="24">
        <v>57</v>
      </c>
      <c r="H93" s="24">
        <f t="shared" si="3"/>
        <v>193</v>
      </c>
    </row>
    <row r="94" spans="1:8">
      <c r="A94" s="16" t="s">
        <v>211</v>
      </c>
      <c r="B94" s="31" t="s">
        <v>138</v>
      </c>
      <c r="C94" s="16" t="s">
        <v>143</v>
      </c>
      <c r="D94" s="24"/>
      <c r="E94" s="24">
        <v>3</v>
      </c>
      <c r="F94" s="24">
        <v>3</v>
      </c>
      <c r="G94" s="24">
        <v>19</v>
      </c>
      <c r="H94" s="24">
        <f t="shared" si="3"/>
        <v>25</v>
      </c>
    </row>
    <row r="95" spans="1:8">
      <c r="A95" s="16" t="s">
        <v>211</v>
      </c>
      <c r="B95" s="31" t="s">
        <v>138</v>
      </c>
      <c r="C95" s="16" t="s">
        <v>144</v>
      </c>
      <c r="D95" s="24"/>
      <c r="E95" s="24"/>
      <c r="F95" s="24">
        <v>7</v>
      </c>
      <c r="G95" s="24">
        <v>26</v>
      </c>
      <c r="H95" s="24">
        <f t="shared" si="3"/>
        <v>33</v>
      </c>
    </row>
    <row r="96" spans="1:8">
      <c r="A96" s="16" t="s">
        <v>211</v>
      </c>
      <c r="B96" s="31" t="s">
        <v>138</v>
      </c>
      <c r="C96" s="16" t="s">
        <v>145</v>
      </c>
      <c r="D96" s="24">
        <v>1</v>
      </c>
      <c r="E96" s="24">
        <v>92</v>
      </c>
      <c r="F96" s="24">
        <v>147</v>
      </c>
      <c r="G96" s="24">
        <v>106</v>
      </c>
      <c r="H96" s="24">
        <f t="shared" si="3"/>
        <v>346</v>
      </c>
    </row>
    <row r="97" spans="1:8">
      <c r="A97" s="16" t="s">
        <v>211</v>
      </c>
      <c r="B97" s="31" t="s">
        <v>138</v>
      </c>
      <c r="C97" s="16" t="s">
        <v>146</v>
      </c>
      <c r="D97" s="24">
        <v>3</v>
      </c>
      <c r="E97" s="24">
        <v>62</v>
      </c>
      <c r="F97" s="24">
        <v>134</v>
      </c>
      <c r="G97" s="24">
        <v>21</v>
      </c>
      <c r="H97" s="24">
        <f t="shared" si="3"/>
        <v>220</v>
      </c>
    </row>
    <row r="98" spans="1:8">
      <c r="A98" s="16" t="s">
        <v>211</v>
      </c>
      <c r="B98" s="31" t="s">
        <v>138</v>
      </c>
      <c r="C98" s="16" t="s">
        <v>147</v>
      </c>
      <c r="D98" s="24">
        <v>2</v>
      </c>
      <c r="E98" s="24">
        <v>18</v>
      </c>
      <c r="F98" s="24">
        <v>10</v>
      </c>
      <c r="G98" s="24">
        <v>2</v>
      </c>
      <c r="H98" s="24">
        <f t="shared" si="3"/>
        <v>32</v>
      </c>
    </row>
    <row r="99" spans="1:8">
      <c r="A99" s="16" t="s">
        <v>211</v>
      </c>
      <c r="B99" s="31" t="s">
        <v>138</v>
      </c>
      <c r="C99" s="16" t="s">
        <v>148</v>
      </c>
      <c r="D99" s="24"/>
      <c r="E99" s="24">
        <v>15</v>
      </c>
      <c r="F99" s="24">
        <v>51</v>
      </c>
      <c r="G99" s="24">
        <v>22</v>
      </c>
      <c r="H99" s="24">
        <f t="shared" si="3"/>
        <v>88</v>
      </c>
    </row>
    <row r="100" spans="1:8">
      <c r="A100" s="16" t="s">
        <v>211</v>
      </c>
      <c r="B100" s="31" t="s">
        <v>138</v>
      </c>
      <c r="C100" s="16" t="s">
        <v>149</v>
      </c>
      <c r="D100" s="24"/>
      <c r="E100" s="24">
        <v>2</v>
      </c>
      <c r="F100" s="24"/>
      <c r="G100" s="24">
        <v>4</v>
      </c>
      <c r="H100" s="24">
        <f t="shared" si="3"/>
        <v>6</v>
      </c>
    </row>
    <row r="101" spans="1:8">
      <c r="A101" s="16" t="s">
        <v>211</v>
      </c>
      <c r="B101" s="31" t="s">
        <v>138</v>
      </c>
      <c r="C101" s="16" t="s">
        <v>123</v>
      </c>
      <c r="D101" s="24"/>
      <c r="E101" s="24"/>
      <c r="F101" s="24">
        <v>1</v>
      </c>
      <c r="G101" s="24">
        <v>1</v>
      </c>
      <c r="H101" s="24">
        <f t="shared" si="3"/>
        <v>2</v>
      </c>
    </row>
    <row r="102" spans="1:8">
      <c r="A102" s="16" t="s">
        <v>211</v>
      </c>
      <c r="B102" s="31" t="s">
        <v>138</v>
      </c>
      <c r="C102" s="16" t="s">
        <v>124</v>
      </c>
      <c r="D102" s="24"/>
      <c r="E102" s="24"/>
      <c r="F102" s="24">
        <v>1</v>
      </c>
      <c r="G102" s="24">
        <v>4</v>
      </c>
      <c r="H102" s="24">
        <f t="shared" si="3"/>
        <v>5</v>
      </c>
    </row>
    <row r="103" spans="1:8">
      <c r="A103" s="16" t="s">
        <v>211</v>
      </c>
      <c r="B103" s="31" t="s">
        <v>138</v>
      </c>
      <c r="C103" s="16" t="s">
        <v>151</v>
      </c>
      <c r="D103" s="24"/>
      <c r="E103" s="24">
        <v>2</v>
      </c>
      <c r="F103" s="24">
        <v>9</v>
      </c>
      <c r="G103" s="24">
        <v>16</v>
      </c>
      <c r="H103" s="24">
        <f t="shared" si="3"/>
        <v>27</v>
      </c>
    </row>
    <row r="104" spans="1:8">
      <c r="A104" s="16" t="s">
        <v>211</v>
      </c>
      <c r="B104" s="31" t="s">
        <v>138</v>
      </c>
      <c r="C104" s="16" t="s">
        <v>152</v>
      </c>
      <c r="D104" s="24"/>
      <c r="E104" s="24">
        <v>1</v>
      </c>
      <c r="F104" s="24"/>
      <c r="G104" s="24"/>
      <c r="H104" s="24">
        <f t="shared" si="3"/>
        <v>1</v>
      </c>
    </row>
    <row r="105" spans="1:8">
      <c r="A105" s="16" t="s">
        <v>211</v>
      </c>
      <c r="B105" s="31" t="s">
        <v>138</v>
      </c>
      <c r="C105" s="16" t="s">
        <v>153</v>
      </c>
      <c r="D105" s="24"/>
      <c r="E105" s="24">
        <v>1</v>
      </c>
      <c r="F105" s="24">
        <v>1</v>
      </c>
      <c r="G105" s="24">
        <v>4</v>
      </c>
      <c r="H105" s="24">
        <f t="shared" si="3"/>
        <v>6</v>
      </c>
    </row>
    <row r="106" spans="1:8">
      <c r="A106" s="16" t="s">
        <v>211</v>
      </c>
      <c r="B106" s="31" t="s">
        <v>138</v>
      </c>
      <c r="C106" s="16" t="s">
        <v>126</v>
      </c>
      <c r="D106" s="24"/>
      <c r="E106" s="24"/>
      <c r="F106" s="24">
        <v>2</v>
      </c>
      <c r="G106" s="24">
        <v>1</v>
      </c>
      <c r="H106" s="24">
        <f t="shared" si="3"/>
        <v>3</v>
      </c>
    </row>
    <row r="107" spans="1:8">
      <c r="A107" s="16" t="s">
        <v>211</v>
      </c>
      <c r="B107" s="31" t="s">
        <v>138</v>
      </c>
      <c r="C107" s="16" t="s">
        <v>154</v>
      </c>
      <c r="D107" s="24"/>
      <c r="E107" s="24"/>
      <c r="F107" s="24">
        <v>21</v>
      </c>
      <c r="G107" s="24">
        <v>13</v>
      </c>
      <c r="H107" s="24">
        <f t="shared" si="3"/>
        <v>34</v>
      </c>
    </row>
    <row r="108" spans="1:8">
      <c r="A108" s="16" t="s">
        <v>211</v>
      </c>
      <c r="B108" s="31" t="s">
        <v>138</v>
      </c>
      <c r="C108" s="16" t="s">
        <v>155</v>
      </c>
      <c r="D108" s="24"/>
      <c r="E108" s="24"/>
      <c r="F108" s="24">
        <v>1</v>
      </c>
      <c r="G108" s="24">
        <v>1</v>
      </c>
      <c r="H108" s="24">
        <f t="shared" si="3"/>
        <v>2</v>
      </c>
    </row>
    <row r="109" spans="1:8">
      <c r="A109" s="16" t="s">
        <v>211</v>
      </c>
      <c r="B109" s="31" t="s">
        <v>138</v>
      </c>
      <c r="C109" s="16" t="s">
        <v>156</v>
      </c>
      <c r="D109" s="24"/>
      <c r="E109" s="24">
        <v>4</v>
      </c>
      <c r="F109" s="24">
        <v>15</v>
      </c>
      <c r="G109" s="24"/>
      <c r="H109" s="24">
        <f t="shared" si="3"/>
        <v>19</v>
      </c>
    </row>
    <row r="110" spans="1:8">
      <c r="A110" s="16" t="s">
        <v>211</v>
      </c>
      <c r="B110" s="31" t="s">
        <v>138</v>
      </c>
      <c r="C110" s="16" t="s">
        <v>157</v>
      </c>
      <c r="D110" s="24"/>
      <c r="E110" s="24">
        <v>1</v>
      </c>
      <c r="F110" s="24">
        <v>1</v>
      </c>
      <c r="G110" s="24">
        <v>2</v>
      </c>
      <c r="H110" s="24">
        <f t="shared" si="3"/>
        <v>4</v>
      </c>
    </row>
    <row r="111" spans="1:8">
      <c r="A111" s="16" t="s">
        <v>211</v>
      </c>
      <c r="B111" s="31" t="s">
        <v>42</v>
      </c>
      <c r="C111" s="16" t="s">
        <v>158</v>
      </c>
      <c r="D111" s="24"/>
      <c r="E111" s="24">
        <v>1</v>
      </c>
      <c r="F111" s="24">
        <v>1</v>
      </c>
      <c r="G111" s="24">
        <v>1</v>
      </c>
      <c r="H111" s="24">
        <f t="shared" si="3"/>
        <v>3</v>
      </c>
    </row>
    <row r="112" spans="1:8">
      <c r="A112" s="16" t="s">
        <v>211</v>
      </c>
      <c r="B112" s="31" t="s">
        <v>42</v>
      </c>
      <c r="C112" s="16" t="s">
        <v>159</v>
      </c>
      <c r="D112" s="24"/>
      <c r="E112" s="24"/>
      <c r="F112" s="24">
        <v>2</v>
      </c>
      <c r="G112" s="24"/>
      <c r="H112" s="24">
        <f t="shared" si="3"/>
        <v>2</v>
      </c>
    </row>
    <row r="113" spans="1:8">
      <c r="A113" s="16" t="s">
        <v>211</v>
      </c>
      <c r="B113" s="31" t="s">
        <v>42</v>
      </c>
      <c r="C113" s="16" t="s">
        <v>160</v>
      </c>
      <c r="D113" s="24">
        <v>65</v>
      </c>
      <c r="E113" s="24">
        <v>600</v>
      </c>
      <c r="F113" s="24">
        <v>652</v>
      </c>
      <c r="G113" s="24">
        <v>185</v>
      </c>
      <c r="H113" s="24">
        <f t="shared" si="3"/>
        <v>1502</v>
      </c>
    </row>
    <row r="114" spans="1:8">
      <c r="A114" s="16" t="s">
        <v>211</v>
      </c>
      <c r="B114" s="31" t="s">
        <v>42</v>
      </c>
      <c r="C114" s="16" t="s">
        <v>162</v>
      </c>
      <c r="D114" s="24"/>
      <c r="E114" s="24"/>
      <c r="F114" s="24">
        <v>5</v>
      </c>
      <c r="G114" s="24">
        <v>21</v>
      </c>
      <c r="H114" s="24">
        <f t="shared" si="3"/>
        <v>26</v>
      </c>
    </row>
    <row r="115" spans="1:8">
      <c r="A115" s="16" t="s">
        <v>211</v>
      </c>
      <c r="B115" s="31" t="s">
        <v>42</v>
      </c>
      <c r="C115" s="16" t="s">
        <v>163</v>
      </c>
      <c r="D115" s="24">
        <v>1</v>
      </c>
      <c r="E115" s="24">
        <v>2</v>
      </c>
      <c r="F115" s="24">
        <v>5</v>
      </c>
      <c r="G115" s="24">
        <v>6</v>
      </c>
      <c r="H115" s="24">
        <f t="shared" si="3"/>
        <v>14</v>
      </c>
    </row>
    <row r="116" spans="1:8">
      <c r="A116" s="16" t="s">
        <v>211</v>
      </c>
      <c r="B116" s="31" t="s">
        <v>42</v>
      </c>
      <c r="C116" s="16" t="s">
        <v>164</v>
      </c>
      <c r="D116" s="24">
        <v>4</v>
      </c>
      <c r="E116" s="24">
        <v>143</v>
      </c>
      <c r="F116" s="24">
        <v>186</v>
      </c>
      <c r="G116" s="24">
        <v>19</v>
      </c>
      <c r="H116" s="24">
        <f t="shared" si="3"/>
        <v>352</v>
      </c>
    </row>
    <row r="117" spans="1:8">
      <c r="A117" s="16" t="s">
        <v>211</v>
      </c>
      <c r="B117" s="31" t="s">
        <v>42</v>
      </c>
      <c r="C117" s="16" t="s">
        <v>165</v>
      </c>
      <c r="D117" s="24"/>
      <c r="E117" s="24">
        <v>2</v>
      </c>
      <c r="F117" s="24">
        <v>43</v>
      </c>
      <c r="G117" s="24">
        <v>70</v>
      </c>
      <c r="H117" s="24">
        <f t="shared" si="3"/>
        <v>115</v>
      </c>
    </row>
    <row r="118" spans="1:8">
      <c r="A118" s="16" t="s">
        <v>211</v>
      </c>
      <c r="B118" s="31" t="s">
        <v>42</v>
      </c>
      <c r="C118" s="16" t="s">
        <v>166</v>
      </c>
      <c r="D118" s="24"/>
      <c r="E118" s="24"/>
      <c r="F118" s="24"/>
      <c r="G118" s="24">
        <v>3</v>
      </c>
      <c r="H118" s="24">
        <f t="shared" si="3"/>
        <v>3</v>
      </c>
    </row>
    <row r="119" spans="1:8">
      <c r="A119" s="16" t="s">
        <v>211</v>
      </c>
      <c r="B119" s="31" t="s">
        <v>42</v>
      </c>
      <c r="C119" s="16" t="s">
        <v>167</v>
      </c>
      <c r="D119" s="24">
        <v>1</v>
      </c>
      <c r="E119" s="24">
        <v>4</v>
      </c>
      <c r="F119" s="24">
        <v>8</v>
      </c>
      <c r="G119" s="24">
        <v>6</v>
      </c>
      <c r="H119" s="24">
        <f t="shared" si="3"/>
        <v>19</v>
      </c>
    </row>
    <row r="120" spans="1:8">
      <c r="A120" s="16" t="s">
        <v>211</v>
      </c>
      <c r="B120" s="31" t="s">
        <v>42</v>
      </c>
      <c r="C120" s="16" t="s">
        <v>168</v>
      </c>
      <c r="D120" s="24">
        <v>5</v>
      </c>
      <c r="E120" s="24">
        <v>310</v>
      </c>
      <c r="F120" s="24">
        <v>1161</v>
      </c>
      <c r="G120" s="24">
        <v>385</v>
      </c>
      <c r="H120" s="24">
        <f t="shared" si="3"/>
        <v>1861</v>
      </c>
    </row>
    <row r="121" spans="1:8">
      <c r="A121" s="16" t="s">
        <v>211</v>
      </c>
      <c r="B121" s="31" t="s">
        <v>42</v>
      </c>
      <c r="C121" s="16" t="s">
        <v>169</v>
      </c>
      <c r="D121" s="24"/>
      <c r="E121" s="24"/>
      <c r="F121" s="24"/>
      <c r="G121" s="24">
        <v>1</v>
      </c>
      <c r="H121" s="24">
        <f t="shared" si="3"/>
        <v>1</v>
      </c>
    </row>
    <row r="122" spans="1:8">
      <c r="A122" s="16" t="s">
        <v>211</v>
      </c>
      <c r="B122" s="31" t="s">
        <v>42</v>
      </c>
      <c r="C122" s="16" t="s">
        <v>170</v>
      </c>
      <c r="D122" s="24"/>
      <c r="E122" s="24"/>
      <c r="F122" s="24">
        <v>3</v>
      </c>
      <c r="G122" s="24"/>
      <c r="H122" s="24">
        <f t="shared" si="3"/>
        <v>3</v>
      </c>
    </row>
    <row r="123" spans="1:8">
      <c r="A123" s="16" t="s">
        <v>211</v>
      </c>
      <c r="B123" s="31" t="s">
        <v>42</v>
      </c>
      <c r="C123" s="16" t="s">
        <v>171</v>
      </c>
      <c r="D123" s="24"/>
      <c r="E123" s="24"/>
      <c r="F123" s="24">
        <v>2</v>
      </c>
      <c r="G123" s="24">
        <v>2</v>
      </c>
      <c r="H123" s="24">
        <f t="shared" si="3"/>
        <v>4</v>
      </c>
    </row>
    <row r="124" spans="1:8">
      <c r="A124" s="16" t="s">
        <v>211</v>
      </c>
      <c r="B124" s="31" t="s">
        <v>43</v>
      </c>
      <c r="C124" s="16" t="s">
        <v>172</v>
      </c>
      <c r="D124" s="24"/>
      <c r="E124" s="24">
        <v>1</v>
      </c>
      <c r="F124" s="24">
        <v>8</v>
      </c>
      <c r="G124" s="24">
        <v>3</v>
      </c>
      <c r="H124" s="24">
        <f t="shared" si="3"/>
        <v>12</v>
      </c>
    </row>
    <row r="125" spans="1:8">
      <c r="A125" s="16" t="s">
        <v>211</v>
      </c>
      <c r="B125" s="31" t="s">
        <v>43</v>
      </c>
      <c r="C125" s="16" t="s">
        <v>173</v>
      </c>
      <c r="D125" s="24"/>
      <c r="E125" s="24"/>
      <c r="F125" s="24"/>
      <c r="G125" s="24">
        <v>2</v>
      </c>
      <c r="H125" s="24">
        <f t="shared" si="3"/>
        <v>2</v>
      </c>
    </row>
    <row r="126" spans="1:8">
      <c r="A126" s="16" t="s">
        <v>211</v>
      </c>
      <c r="B126" s="31" t="s">
        <v>43</v>
      </c>
      <c r="C126" s="16" t="s">
        <v>174</v>
      </c>
      <c r="D126" s="24"/>
      <c r="E126" s="24"/>
      <c r="F126" s="24"/>
      <c r="G126" s="24">
        <v>1</v>
      </c>
      <c r="H126" s="24">
        <f t="shared" si="3"/>
        <v>1</v>
      </c>
    </row>
    <row r="127" spans="1:8">
      <c r="A127" s="16" t="s">
        <v>211</v>
      </c>
      <c r="B127" s="31" t="s">
        <v>43</v>
      </c>
      <c r="C127" s="16" t="s">
        <v>176</v>
      </c>
      <c r="D127" s="24"/>
      <c r="E127" s="24">
        <v>7</v>
      </c>
      <c r="F127" s="24">
        <v>24</v>
      </c>
      <c r="G127" s="24">
        <v>14</v>
      </c>
      <c r="H127" s="24">
        <f t="shared" si="3"/>
        <v>45</v>
      </c>
    </row>
    <row r="128" spans="1:8">
      <c r="A128" s="16" t="s">
        <v>211</v>
      </c>
      <c r="B128" s="31" t="s">
        <v>43</v>
      </c>
      <c r="C128" s="16" t="s">
        <v>177</v>
      </c>
      <c r="D128" s="24"/>
      <c r="E128" s="24">
        <v>2</v>
      </c>
      <c r="F128" s="24">
        <v>17</v>
      </c>
      <c r="G128" s="24">
        <v>24</v>
      </c>
      <c r="H128" s="24">
        <f t="shared" si="3"/>
        <v>43</v>
      </c>
    </row>
    <row r="129" spans="1:8">
      <c r="A129" s="16" t="s">
        <v>211</v>
      </c>
      <c r="B129" s="31" t="s">
        <v>43</v>
      </c>
      <c r="C129" s="16" t="s">
        <v>178</v>
      </c>
      <c r="D129" s="24"/>
      <c r="E129" s="24"/>
      <c r="F129" s="24"/>
      <c r="G129" s="24">
        <v>1</v>
      </c>
      <c r="H129" s="24">
        <f t="shared" si="3"/>
        <v>1</v>
      </c>
    </row>
    <row r="130" spans="1:8">
      <c r="A130" s="16" t="s">
        <v>211</v>
      </c>
      <c r="B130" s="31" t="s">
        <v>43</v>
      </c>
      <c r="C130" s="16" t="s">
        <v>179</v>
      </c>
      <c r="D130" s="24"/>
      <c r="E130" s="24"/>
      <c r="F130" s="24"/>
      <c r="G130" s="24">
        <v>1</v>
      </c>
      <c r="H130" s="24">
        <f t="shared" si="3"/>
        <v>1</v>
      </c>
    </row>
    <row r="131" spans="1:8">
      <c r="A131" s="16" t="s">
        <v>211</v>
      </c>
      <c r="B131" s="31" t="s">
        <v>43</v>
      </c>
      <c r="C131" s="16" t="s">
        <v>180</v>
      </c>
      <c r="D131" s="24"/>
      <c r="E131" s="24"/>
      <c r="F131" s="24"/>
      <c r="G131" s="24">
        <v>1</v>
      </c>
      <c r="H131" s="24">
        <f t="shared" si="3"/>
        <v>1</v>
      </c>
    </row>
    <row r="132" spans="1:8">
      <c r="A132" s="16" t="s">
        <v>211</v>
      </c>
      <c r="B132" s="31" t="s">
        <v>43</v>
      </c>
      <c r="C132" s="16" t="s">
        <v>181</v>
      </c>
      <c r="D132" s="24">
        <v>1</v>
      </c>
      <c r="E132" s="24"/>
      <c r="F132" s="24">
        <v>5</v>
      </c>
      <c r="G132" s="24">
        <v>5</v>
      </c>
      <c r="H132" s="24">
        <f t="shared" si="3"/>
        <v>11</v>
      </c>
    </row>
    <row r="133" spans="1:8">
      <c r="A133" s="16" t="s">
        <v>211</v>
      </c>
      <c r="B133" s="31" t="s">
        <v>43</v>
      </c>
      <c r="C133" s="16" t="s">
        <v>182</v>
      </c>
      <c r="D133" s="24">
        <v>1</v>
      </c>
      <c r="E133" s="24">
        <v>6</v>
      </c>
      <c r="F133" s="24">
        <v>29</v>
      </c>
      <c r="G133" s="24">
        <v>16</v>
      </c>
      <c r="H133" s="24">
        <f t="shared" si="3"/>
        <v>52</v>
      </c>
    </row>
    <row r="134" spans="1:8">
      <c r="A134" s="16" t="s">
        <v>211</v>
      </c>
      <c r="B134" s="31" t="s">
        <v>43</v>
      </c>
      <c r="C134" s="16" t="s">
        <v>183</v>
      </c>
      <c r="D134" s="24"/>
      <c r="E134" s="24">
        <v>10</v>
      </c>
      <c r="F134" s="24">
        <v>19</v>
      </c>
      <c r="G134" s="24">
        <v>25</v>
      </c>
      <c r="H134" s="24">
        <f t="shared" si="3"/>
        <v>54</v>
      </c>
    </row>
    <row r="135" spans="1:8">
      <c r="A135" s="16" t="s">
        <v>211</v>
      </c>
      <c r="B135" s="31" t="s">
        <v>43</v>
      </c>
      <c r="C135" s="16" t="s">
        <v>184</v>
      </c>
      <c r="D135" s="24">
        <v>2</v>
      </c>
      <c r="E135" s="24">
        <v>13</v>
      </c>
      <c r="F135" s="24">
        <v>48</v>
      </c>
      <c r="G135" s="24">
        <v>46</v>
      </c>
      <c r="H135" s="24">
        <f t="shared" si="3"/>
        <v>109</v>
      </c>
    </row>
    <row r="136" spans="1:8">
      <c r="A136" s="16" t="s">
        <v>211</v>
      </c>
      <c r="B136" s="31" t="s">
        <v>185</v>
      </c>
      <c r="C136" s="16" t="s">
        <v>186</v>
      </c>
      <c r="D136" s="24"/>
      <c r="E136" s="24"/>
      <c r="F136" s="24"/>
      <c r="G136" s="24">
        <v>1</v>
      </c>
      <c r="H136" s="24">
        <f t="shared" si="3"/>
        <v>1</v>
      </c>
    </row>
    <row r="137" spans="1:8">
      <c r="A137" s="16" t="s">
        <v>211</v>
      </c>
      <c r="B137" s="31" t="s">
        <v>185</v>
      </c>
      <c r="C137" s="16" t="s">
        <v>187</v>
      </c>
      <c r="D137" s="24"/>
      <c r="E137" s="24">
        <v>1</v>
      </c>
      <c r="F137" s="24">
        <v>23</v>
      </c>
      <c r="G137" s="24">
        <v>60</v>
      </c>
      <c r="H137" s="24">
        <f t="shared" si="3"/>
        <v>84</v>
      </c>
    </row>
    <row r="138" spans="1:8">
      <c r="A138" s="16" t="s">
        <v>211</v>
      </c>
      <c r="B138" s="31" t="s">
        <v>185</v>
      </c>
      <c r="C138" s="16" t="s">
        <v>188</v>
      </c>
      <c r="D138" s="24">
        <v>14</v>
      </c>
      <c r="E138" s="24">
        <v>163</v>
      </c>
      <c r="F138" s="24">
        <v>282</v>
      </c>
      <c r="G138" s="24">
        <v>331</v>
      </c>
      <c r="H138" s="24">
        <f t="shared" si="3"/>
        <v>790</v>
      </c>
    </row>
    <row r="139" spans="1:8">
      <c r="A139" s="16" t="s">
        <v>211</v>
      </c>
      <c r="B139" s="31" t="s">
        <v>185</v>
      </c>
      <c r="C139" s="16" t="s">
        <v>189</v>
      </c>
      <c r="D139" s="24">
        <v>1</v>
      </c>
      <c r="E139" s="24">
        <v>22</v>
      </c>
      <c r="F139" s="24">
        <v>65</v>
      </c>
      <c r="G139" s="24">
        <v>31</v>
      </c>
      <c r="H139" s="24">
        <f t="shared" si="3"/>
        <v>119</v>
      </c>
    </row>
    <row r="140" spans="1:8">
      <c r="A140" s="16" t="s">
        <v>211</v>
      </c>
      <c r="B140" s="31" t="s">
        <v>185</v>
      </c>
      <c r="C140" s="16" t="s">
        <v>190</v>
      </c>
      <c r="D140" s="24"/>
      <c r="E140" s="24"/>
      <c r="F140" s="24">
        <v>1</v>
      </c>
      <c r="G140" s="24">
        <v>4</v>
      </c>
      <c r="H140" s="24">
        <f t="shared" si="3"/>
        <v>5</v>
      </c>
    </row>
    <row r="141" spans="1:8">
      <c r="A141" s="16" t="s">
        <v>211</v>
      </c>
      <c r="B141" s="31" t="s">
        <v>185</v>
      </c>
      <c r="C141" s="16" t="s">
        <v>191</v>
      </c>
      <c r="D141" s="24"/>
      <c r="E141" s="24">
        <v>2</v>
      </c>
      <c r="F141" s="24">
        <v>4</v>
      </c>
      <c r="G141" s="24">
        <v>23</v>
      </c>
      <c r="H141" s="24">
        <f t="shared" si="3"/>
        <v>29</v>
      </c>
    </row>
    <row r="142" spans="1:8">
      <c r="A142" s="16" t="s">
        <v>211</v>
      </c>
      <c r="B142" s="31" t="s">
        <v>185</v>
      </c>
      <c r="C142" s="16" t="s">
        <v>192</v>
      </c>
      <c r="D142" s="24">
        <v>3</v>
      </c>
      <c r="E142" s="24">
        <v>11</v>
      </c>
      <c r="F142" s="24">
        <v>68</v>
      </c>
      <c r="G142" s="24">
        <v>59</v>
      </c>
      <c r="H142" s="24">
        <f t="shared" si="3"/>
        <v>141</v>
      </c>
    </row>
    <row r="143" spans="1:8">
      <c r="A143" s="16" t="s">
        <v>211</v>
      </c>
      <c r="B143" s="31" t="s">
        <v>185</v>
      </c>
      <c r="C143" s="16" t="s">
        <v>193</v>
      </c>
      <c r="D143" s="24">
        <v>1</v>
      </c>
      <c r="E143" s="24">
        <v>3</v>
      </c>
      <c r="F143" s="24">
        <v>8</v>
      </c>
      <c r="G143" s="24">
        <v>5</v>
      </c>
      <c r="H143" s="24">
        <f t="shared" si="3"/>
        <v>17</v>
      </c>
    </row>
    <row r="144" spans="1:8">
      <c r="A144" s="16" t="s">
        <v>211</v>
      </c>
      <c r="B144" s="31" t="s">
        <v>185</v>
      </c>
      <c r="C144" s="16" t="s">
        <v>194</v>
      </c>
      <c r="D144" s="24">
        <v>4</v>
      </c>
      <c r="E144" s="24"/>
      <c r="F144" s="24"/>
      <c r="G144" s="24">
        <v>4</v>
      </c>
      <c r="H144" s="24">
        <f t="shared" si="3"/>
        <v>8</v>
      </c>
    </row>
    <row r="145" spans="1:8">
      <c r="A145" s="16" t="s">
        <v>211</v>
      </c>
      <c r="B145" s="31" t="s">
        <v>185</v>
      </c>
      <c r="C145" s="16" t="s">
        <v>195</v>
      </c>
      <c r="D145" s="24">
        <v>3</v>
      </c>
      <c r="E145" s="24">
        <v>72</v>
      </c>
      <c r="F145" s="24">
        <v>194</v>
      </c>
      <c r="G145" s="24">
        <v>159</v>
      </c>
      <c r="H145" s="24">
        <f t="shared" si="3"/>
        <v>428</v>
      </c>
    </row>
    <row r="146" spans="1:8">
      <c r="A146" s="16" t="s">
        <v>211</v>
      </c>
      <c r="B146" s="31" t="s">
        <v>185</v>
      </c>
      <c r="C146" s="16" t="s">
        <v>196</v>
      </c>
      <c r="D146" s="24"/>
      <c r="E146" s="24">
        <v>5</v>
      </c>
      <c r="F146" s="24">
        <v>29</v>
      </c>
      <c r="G146" s="24">
        <v>28</v>
      </c>
      <c r="H146" s="24">
        <f t="shared" ref="H146:H159" si="4">SUM(D146:G146)</f>
        <v>62</v>
      </c>
    </row>
    <row r="147" spans="1:8">
      <c r="A147" s="16" t="s">
        <v>211</v>
      </c>
      <c r="B147" s="31" t="s">
        <v>185</v>
      </c>
      <c r="C147" s="16" t="s">
        <v>197</v>
      </c>
      <c r="D147" s="24">
        <v>2</v>
      </c>
      <c r="E147" s="24">
        <v>10</v>
      </c>
      <c r="F147" s="24">
        <v>31</v>
      </c>
      <c r="G147" s="24">
        <v>28</v>
      </c>
      <c r="H147" s="24">
        <f t="shared" si="4"/>
        <v>71</v>
      </c>
    </row>
    <row r="148" spans="1:8">
      <c r="A148" s="16" t="s">
        <v>211</v>
      </c>
      <c r="B148" s="31" t="s">
        <v>185</v>
      </c>
      <c r="C148" s="16" t="s">
        <v>198</v>
      </c>
      <c r="D148" s="24"/>
      <c r="E148" s="24"/>
      <c r="F148" s="24"/>
      <c r="G148" s="24">
        <v>2</v>
      </c>
      <c r="H148" s="24">
        <f t="shared" si="4"/>
        <v>2</v>
      </c>
    </row>
    <row r="149" spans="1:8">
      <c r="A149" s="16" t="s">
        <v>211</v>
      </c>
      <c r="B149" s="31" t="s">
        <v>185</v>
      </c>
      <c r="C149" s="16" t="s">
        <v>199</v>
      </c>
      <c r="D149" s="24"/>
      <c r="E149" s="24"/>
      <c r="F149" s="24">
        <v>3</v>
      </c>
      <c r="G149" s="24">
        <v>1</v>
      </c>
      <c r="H149" s="24">
        <f t="shared" si="4"/>
        <v>4</v>
      </c>
    </row>
    <row r="150" spans="1:8">
      <c r="A150" s="16" t="s">
        <v>211</v>
      </c>
      <c r="B150" s="31" t="s">
        <v>200</v>
      </c>
      <c r="C150" s="16" t="s">
        <v>201</v>
      </c>
      <c r="D150" s="24">
        <v>1</v>
      </c>
      <c r="E150" s="24">
        <v>22</v>
      </c>
      <c r="F150" s="24">
        <v>42</v>
      </c>
      <c r="G150" s="24">
        <v>81</v>
      </c>
      <c r="H150" s="24">
        <f t="shared" si="4"/>
        <v>146</v>
      </c>
    </row>
    <row r="151" spans="1:8">
      <c r="A151" s="16" t="s">
        <v>211</v>
      </c>
      <c r="B151" s="31" t="s">
        <v>200</v>
      </c>
      <c r="C151" s="16" t="s">
        <v>202</v>
      </c>
      <c r="D151" s="24">
        <v>1</v>
      </c>
      <c r="E151" s="24">
        <v>1</v>
      </c>
      <c r="F151" s="24">
        <v>5</v>
      </c>
      <c r="G151" s="24">
        <v>4</v>
      </c>
      <c r="H151" s="24">
        <f t="shared" si="4"/>
        <v>11</v>
      </c>
    </row>
    <row r="152" spans="1:8">
      <c r="A152" s="16" t="s">
        <v>211</v>
      </c>
      <c r="B152" s="31" t="s">
        <v>200</v>
      </c>
      <c r="C152" s="16" t="s">
        <v>203</v>
      </c>
      <c r="D152" s="24">
        <v>1</v>
      </c>
      <c r="E152" s="24">
        <v>1</v>
      </c>
      <c r="F152" s="24">
        <v>9</v>
      </c>
      <c r="G152" s="24">
        <v>47</v>
      </c>
      <c r="H152" s="24">
        <f t="shared" si="4"/>
        <v>58</v>
      </c>
    </row>
    <row r="153" spans="1:8">
      <c r="A153" s="16" t="s">
        <v>211</v>
      </c>
      <c r="B153" s="31" t="s">
        <v>200</v>
      </c>
      <c r="C153" s="16" t="s">
        <v>204</v>
      </c>
      <c r="D153" s="24">
        <v>1</v>
      </c>
      <c r="E153" s="24">
        <v>2</v>
      </c>
      <c r="F153" s="24">
        <v>4</v>
      </c>
      <c r="G153" s="24">
        <v>10</v>
      </c>
      <c r="H153" s="24">
        <f t="shared" si="4"/>
        <v>17</v>
      </c>
    </row>
    <row r="154" spans="1:8">
      <c r="A154" s="16" t="s">
        <v>211</v>
      </c>
      <c r="B154" s="31" t="s">
        <v>205</v>
      </c>
      <c r="C154" s="16" t="s">
        <v>202</v>
      </c>
      <c r="D154" s="24">
        <v>1</v>
      </c>
      <c r="E154" s="24">
        <v>5</v>
      </c>
      <c r="F154" s="24">
        <v>70</v>
      </c>
      <c r="G154" s="24">
        <v>23</v>
      </c>
      <c r="H154" s="24">
        <f t="shared" si="4"/>
        <v>99</v>
      </c>
    </row>
    <row r="155" spans="1:8">
      <c r="A155" s="16" t="s">
        <v>211</v>
      </c>
      <c r="B155" s="31" t="s">
        <v>205</v>
      </c>
      <c r="C155" s="16" t="s">
        <v>206</v>
      </c>
      <c r="D155" s="24">
        <v>1</v>
      </c>
      <c r="E155" s="24">
        <v>1</v>
      </c>
      <c r="F155" s="24">
        <v>4</v>
      </c>
      <c r="G155" s="24">
        <v>12</v>
      </c>
      <c r="H155" s="24">
        <f t="shared" si="4"/>
        <v>18</v>
      </c>
    </row>
    <row r="156" spans="1:8">
      <c r="A156" s="16" t="s">
        <v>211</v>
      </c>
      <c r="B156" s="31" t="s">
        <v>205</v>
      </c>
      <c r="C156" s="16" t="s">
        <v>207</v>
      </c>
      <c r="D156" s="24"/>
      <c r="E156" s="24">
        <v>1</v>
      </c>
      <c r="F156" s="24">
        <v>7</v>
      </c>
      <c r="G156" s="24">
        <v>29</v>
      </c>
      <c r="H156" s="24">
        <f t="shared" si="4"/>
        <v>37</v>
      </c>
    </row>
    <row r="157" spans="1:8">
      <c r="A157" s="16" t="s">
        <v>211</v>
      </c>
      <c r="B157" s="31" t="s">
        <v>205</v>
      </c>
      <c r="C157" s="16" t="s">
        <v>208</v>
      </c>
      <c r="D157" s="24">
        <v>1</v>
      </c>
      <c r="E157" s="24"/>
      <c r="F157" s="24"/>
      <c r="G157" s="24">
        <v>2</v>
      </c>
      <c r="H157" s="24">
        <f t="shared" si="4"/>
        <v>3</v>
      </c>
    </row>
    <row r="158" spans="1:8">
      <c r="A158" s="16" t="s">
        <v>211</v>
      </c>
      <c r="B158" s="31" t="s">
        <v>205</v>
      </c>
      <c r="C158" s="16" t="s">
        <v>209</v>
      </c>
      <c r="D158" s="24"/>
      <c r="E158" s="24">
        <v>1</v>
      </c>
      <c r="F158" s="24">
        <v>11</v>
      </c>
      <c r="G158" s="24">
        <v>18</v>
      </c>
      <c r="H158" s="24">
        <f t="shared" si="4"/>
        <v>30</v>
      </c>
    </row>
    <row r="159" spans="1:8">
      <c r="A159" s="16" t="s">
        <v>211</v>
      </c>
      <c r="B159" s="31" t="s">
        <v>205</v>
      </c>
      <c r="C159" s="16" t="s">
        <v>210</v>
      </c>
      <c r="D159" s="24"/>
      <c r="E159" s="24">
        <v>4</v>
      </c>
      <c r="F159" s="24">
        <v>14</v>
      </c>
      <c r="G159" s="24">
        <v>48</v>
      </c>
      <c r="H159" s="24">
        <f t="shared" si="4"/>
        <v>66</v>
      </c>
    </row>
    <row r="160" spans="1:8">
      <c r="A160" s="16" t="s">
        <v>74</v>
      </c>
      <c r="B160" s="31" t="s">
        <v>63</v>
      </c>
      <c r="C160" s="16" t="s">
        <v>73</v>
      </c>
      <c r="D160" s="24"/>
      <c r="E160" s="24">
        <v>1</v>
      </c>
      <c r="F160" s="24">
        <v>3</v>
      </c>
      <c r="G160" s="24">
        <v>1</v>
      </c>
      <c r="H160" s="24">
        <f t="shared" si="1"/>
        <v>5</v>
      </c>
    </row>
    <row r="161" spans="1:8">
      <c r="A161" s="16" t="s">
        <v>74</v>
      </c>
      <c r="B161" s="31" t="s">
        <v>42</v>
      </c>
      <c r="C161" s="16" t="s">
        <v>75</v>
      </c>
      <c r="D161" s="24"/>
      <c r="E161" s="24"/>
      <c r="F161" s="24">
        <v>21</v>
      </c>
      <c r="G161" s="24">
        <v>49</v>
      </c>
      <c r="H161" s="24">
        <f t="shared" si="1"/>
        <v>70</v>
      </c>
    </row>
    <row r="162" spans="1:8">
      <c r="A162" s="16" t="s">
        <v>74</v>
      </c>
      <c r="B162" s="31" t="s">
        <v>42</v>
      </c>
      <c r="C162" s="16" t="s">
        <v>77</v>
      </c>
      <c r="D162" s="24">
        <v>1</v>
      </c>
      <c r="E162" s="24">
        <v>95</v>
      </c>
      <c r="F162" s="24">
        <v>223</v>
      </c>
      <c r="G162" s="24">
        <v>117</v>
      </c>
      <c r="H162" s="24">
        <f t="shared" si="1"/>
        <v>436</v>
      </c>
    </row>
    <row r="163" spans="1:8">
      <c r="A163" s="16" t="s">
        <v>74</v>
      </c>
      <c r="B163" s="31" t="s">
        <v>42</v>
      </c>
      <c r="C163" s="16" t="s">
        <v>346</v>
      </c>
      <c r="D163" s="24"/>
      <c r="E163" s="24"/>
      <c r="F163" s="24"/>
      <c r="G163" s="24">
        <v>1</v>
      </c>
      <c r="H163" s="24">
        <f t="shared" si="1"/>
        <v>1</v>
      </c>
    </row>
    <row r="164" spans="1:8">
      <c r="A164" s="16" t="s">
        <v>84</v>
      </c>
      <c r="B164" s="31" t="s">
        <v>42</v>
      </c>
      <c r="C164" s="16" t="s">
        <v>80</v>
      </c>
      <c r="D164" s="24">
        <v>9</v>
      </c>
      <c r="E164" s="24">
        <v>995</v>
      </c>
      <c r="F164" s="24">
        <v>999</v>
      </c>
      <c r="G164" s="24">
        <v>237</v>
      </c>
      <c r="H164" s="24">
        <f t="shared" si="1"/>
        <v>2240</v>
      </c>
    </row>
    <row r="165" spans="1:8">
      <c r="A165" s="16" t="s">
        <v>84</v>
      </c>
      <c r="B165" s="31" t="s">
        <v>42</v>
      </c>
      <c r="C165" s="16" t="s">
        <v>81</v>
      </c>
      <c r="D165" s="24"/>
      <c r="E165" s="24">
        <v>43</v>
      </c>
      <c r="F165" s="24">
        <v>249</v>
      </c>
      <c r="G165" s="24">
        <v>54</v>
      </c>
      <c r="H165" s="24">
        <f t="shared" si="1"/>
        <v>346</v>
      </c>
    </row>
    <row r="166" spans="1:8">
      <c r="A166" s="16" t="s">
        <v>84</v>
      </c>
      <c r="B166" s="31" t="s">
        <v>42</v>
      </c>
      <c r="C166" s="16" t="s">
        <v>82</v>
      </c>
      <c r="D166" s="24"/>
      <c r="E166" s="24"/>
      <c r="F166" s="24">
        <v>1</v>
      </c>
      <c r="G166" s="24">
        <v>1</v>
      </c>
      <c r="H166" s="24">
        <f t="shared" si="1"/>
        <v>2</v>
      </c>
    </row>
    <row r="167" spans="1:8">
      <c r="A167" s="16" t="s">
        <v>84</v>
      </c>
      <c r="B167" s="31" t="s">
        <v>42</v>
      </c>
      <c r="C167" s="16" t="s">
        <v>83</v>
      </c>
      <c r="D167" s="24"/>
      <c r="E167" s="24">
        <v>1</v>
      </c>
      <c r="F167" s="24">
        <v>55</v>
      </c>
      <c r="G167" s="24">
        <v>23</v>
      </c>
      <c r="H167" s="24">
        <f t="shared" si="1"/>
        <v>79</v>
      </c>
    </row>
    <row r="168" spans="1:8">
      <c r="A168" s="16" t="s">
        <v>84</v>
      </c>
      <c r="B168" s="31" t="s">
        <v>43</v>
      </c>
      <c r="C168" s="16" t="s">
        <v>85</v>
      </c>
      <c r="D168" s="24"/>
      <c r="E168" s="24">
        <v>13</v>
      </c>
      <c r="F168" s="24">
        <v>3</v>
      </c>
      <c r="G168" s="24">
        <v>3</v>
      </c>
      <c r="H168" s="24">
        <f t="shared" si="1"/>
        <v>19</v>
      </c>
    </row>
    <row r="169" spans="1:8">
      <c r="A169" s="16" t="s">
        <v>89</v>
      </c>
      <c r="B169" s="31" t="s">
        <v>41</v>
      </c>
      <c r="C169" s="16" t="s">
        <v>86</v>
      </c>
      <c r="D169" s="24"/>
      <c r="E169" s="24"/>
      <c r="F169" s="24"/>
      <c r="G169" s="24">
        <v>4</v>
      </c>
      <c r="H169" s="24">
        <f t="shared" si="1"/>
        <v>4</v>
      </c>
    </row>
    <row r="170" spans="1:8">
      <c r="A170" s="16" t="s">
        <v>89</v>
      </c>
      <c r="B170" s="31" t="s">
        <v>41</v>
      </c>
      <c r="C170" s="16" t="s">
        <v>87</v>
      </c>
      <c r="D170" s="24"/>
      <c r="E170" s="24"/>
      <c r="F170" s="24">
        <v>1</v>
      </c>
      <c r="G170" s="24">
        <v>8</v>
      </c>
      <c r="H170" s="24">
        <f t="shared" si="1"/>
        <v>9</v>
      </c>
    </row>
    <row r="171" spans="1:8">
      <c r="A171" s="16" t="s">
        <v>89</v>
      </c>
      <c r="B171" s="31" t="s">
        <v>41</v>
      </c>
      <c r="C171" s="16" t="s">
        <v>88</v>
      </c>
      <c r="D171" s="24">
        <v>1</v>
      </c>
      <c r="E171" s="24">
        <v>44</v>
      </c>
      <c r="F171" s="24">
        <v>61</v>
      </c>
      <c r="G171" s="24">
        <v>26</v>
      </c>
      <c r="H171" s="24">
        <f t="shared" si="1"/>
        <v>132</v>
      </c>
    </row>
    <row r="172" spans="1:8">
      <c r="A172" s="16" t="s">
        <v>89</v>
      </c>
      <c r="B172" s="31" t="s">
        <v>63</v>
      </c>
      <c r="C172" s="16" t="s">
        <v>90</v>
      </c>
      <c r="D172" s="24"/>
      <c r="E172" s="24"/>
      <c r="F172" s="24"/>
      <c r="G172" s="24">
        <v>20</v>
      </c>
      <c r="H172" s="24">
        <f t="shared" si="1"/>
        <v>20</v>
      </c>
    </row>
    <row r="173" spans="1:8">
      <c r="A173" s="16" t="s">
        <v>89</v>
      </c>
      <c r="B173" s="31" t="s">
        <v>63</v>
      </c>
      <c r="C173" s="16" t="s">
        <v>91</v>
      </c>
      <c r="D173" s="24"/>
      <c r="E173" s="24">
        <v>2</v>
      </c>
      <c r="F173" s="24">
        <v>5</v>
      </c>
      <c r="G173" s="24">
        <v>6</v>
      </c>
      <c r="H173" s="24">
        <f t="shared" si="1"/>
        <v>13</v>
      </c>
    </row>
    <row r="174" spans="1:8">
      <c r="A174" s="16" t="s">
        <v>89</v>
      </c>
      <c r="B174" s="31" t="s">
        <v>42</v>
      </c>
      <c r="C174" s="16" t="s">
        <v>92</v>
      </c>
      <c r="D174" s="24"/>
      <c r="E174" s="24">
        <v>188</v>
      </c>
      <c r="F174" s="24">
        <v>1855</v>
      </c>
      <c r="G174" s="24">
        <v>435</v>
      </c>
      <c r="H174" s="24">
        <f t="shared" si="1"/>
        <v>2478</v>
      </c>
    </row>
    <row r="175" spans="1:8">
      <c r="A175" s="16" t="s">
        <v>89</v>
      </c>
      <c r="B175" s="31" t="s">
        <v>42</v>
      </c>
      <c r="C175" s="16" t="s">
        <v>93</v>
      </c>
      <c r="D175" s="24">
        <v>279</v>
      </c>
      <c r="E175" s="24">
        <v>4135</v>
      </c>
      <c r="F175" s="24">
        <v>9306</v>
      </c>
      <c r="G175" s="24">
        <v>917</v>
      </c>
      <c r="H175" s="24">
        <f t="shared" si="1"/>
        <v>14637</v>
      </c>
    </row>
    <row r="176" spans="1:8">
      <c r="A176" s="16" t="s">
        <v>89</v>
      </c>
      <c r="B176" s="31" t="s">
        <v>42</v>
      </c>
      <c r="C176" s="16" t="s">
        <v>94</v>
      </c>
      <c r="D176" s="24"/>
      <c r="E176" s="24">
        <v>20</v>
      </c>
      <c r="F176" s="24">
        <v>426</v>
      </c>
      <c r="G176" s="24">
        <v>162</v>
      </c>
      <c r="H176" s="24">
        <f t="shared" si="1"/>
        <v>608</v>
      </c>
    </row>
    <row r="177" spans="1:8">
      <c r="A177" s="16" t="s">
        <v>89</v>
      </c>
      <c r="B177" s="31" t="s">
        <v>42</v>
      </c>
      <c r="C177" s="16" t="s">
        <v>95</v>
      </c>
      <c r="D177" s="24"/>
      <c r="E177" s="24"/>
      <c r="F177" s="24">
        <v>14</v>
      </c>
      <c r="G177" s="24">
        <v>56</v>
      </c>
      <c r="H177" s="24">
        <f t="shared" si="1"/>
        <v>70</v>
      </c>
    </row>
    <row r="178" spans="1:8">
      <c r="A178" s="16" t="s">
        <v>102</v>
      </c>
      <c r="B178" s="31" t="s">
        <v>41</v>
      </c>
      <c r="C178" s="16" t="s">
        <v>96</v>
      </c>
      <c r="D178" s="24">
        <v>1</v>
      </c>
      <c r="E178" s="24">
        <v>28</v>
      </c>
      <c r="F178" s="24">
        <v>28</v>
      </c>
      <c r="G178" s="24">
        <v>4</v>
      </c>
      <c r="H178" s="24">
        <f t="shared" si="1"/>
        <v>61</v>
      </c>
    </row>
    <row r="179" spans="1:8">
      <c r="A179" s="16" t="s">
        <v>102</v>
      </c>
      <c r="B179" s="31" t="s">
        <v>41</v>
      </c>
      <c r="C179" s="16" t="s">
        <v>97</v>
      </c>
      <c r="D179" s="24">
        <v>2</v>
      </c>
      <c r="E179" s="24">
        <v>82</v>
      </c>
      <c r="F179" s="24">
        <v>154</v>
      </c>
      <c r="G179" s="24">
        <v>58</v>
      </c>
      <c r="H179" s="24">
        <f t="shared" si="1"/>
        <v>296</v>
      </c>
    </row>
    <row r="180" spans="1:8">
      <c r="A180" s="16" t="s">
        <v>102</v>
      </c>
      <c r="B180" s="31" t="s">
        <v>41</v>
      </c>
      <c r="C180" s="16" t="s">
        <v>98</v>
      </c>
      <c r="D180" s="24">
        <v>368</v>
      </c>
      <c r="E180" s="24">
        <v>11507</v>
      </c>
      <c r="F180" s="24">
        <v>15508</v>
      </c>
      <c r="G180" s="24">
        <v>3905</v>
      </c>
      <c r="H180" s="24">
        <f t="shared" si="1"/>
        <v>31288</v>
      </c>
    </row>
    <row r="181" spans="1:8">
      <c r="A181" s="16" t="s">
        <v>102</v>
      </c>
      <c r="B181" s="31" t="s">
        <v>41</v>
      </c>
      <c r="C181" s="16" t="s">
        <v>99</v>
      </c>
      <c r="D181" s="24">
        <v>4</v>
      </c>
      <c r="E181" s="24">
        <v>111</v>
      </c>
      <c r="F181" s="24">
        <v>216</v>
      </c>
      <c r="G181" s="24">
        <v>89</v>
      </c>
      <c r="H181" s="24">
        <f t="shared" si="1"/>
        <v>420</v>
      </c>
    </row>
    <row r="182" spans="1:8">
      <c r="A182" s="16" t="s">
        <v>102</v>
      </c>
      <c r="B182" s="31" t="s">
        <v>41</v>
      </c>
      <c r="C182" s="16" t="s">
        <v>100</v>
      </c>
      <c r="D182" s="24"/>
      <c r="E182" s="24">
        <v>21</v>
      </c>
      <c r="F182" s="24">
        <v>55</v>
      </c>
      <c r="G182" s="24">
        <v>13</v>
      </c>
      <c r="H182" s="24">
        <f t="shared" si="1"/>
        <v>89</v>
      </c>
    </row>
    <row r="183" spans="1:8">
      <c r="A183" s="16" t="s">
        <v>102</v>
      </c>
      <c r="B183" s="31" t="s">
        <v>41</v>
      </c>
      <c r="C183" s="16" t="s">
        <v>101</v>
      </c>
      <c r="D183" s="24"/>
      <c r="E183" s="24">
        <v>1</v>
      </c>
      <c r="F183" s="24"/>
      <c r="G183" s="24">
        <v>1</v>
      </c>
      <c r="H183" s="24">
        <f t="shared" si="1"/>
        <v>2</v>
      </c>
    </row>
    <row r="184" spans="1:8">
      <c r="A184" s="16" t="s">
        <v>102</v>
      </c>
      <c r="B184" s="31" t="s">
        <v>41</v>
      </c>
      <c r="C184" s="16" t="s">
        <v>274</v>
      </c>
      <c r="D184" s="24">
        <v>1</v>
      </c>
      <c r="E184" s="24">
        <v>889</v>
      </c>
      <c r="F184" s="24">
        <v>6597</v>
      </c>
      <c r="G184" s="24">
        <f>3882+146</f>
        <v>4028</v>
      </c>
      <c r="H184" s="24">
        <f t="shared" si="1"/>
        <v>11515</v>
      </c>
    </row>
    <row r="185" spans="1:8">
      <c r="A185" s="16" t="s">
        <v>102</v>
      </c>
      <c r="B185" s="31" t="s">
        <v>63</v>
      </c>
      <c r="C185" s="16" t="s">
        <v>96</v>
      </c>
      <c r="D185" s="24">
        <v>1</v>
      </c>
      <c r="E185" s="24">
        <v>1</v>
      </c>
      <c r="F185" s="24">
        <v>4</v>
      </c>
      <c r="G185" s="24">
        <v>2</v>
      </c>
      <c r="H185" s="24">
        <f t="shared" si="1"/>
        <v>8</v>
      </c>
    </row>
    <row r="186" spans="1:8">
      <c r="A186" s="16" t="s">
        <v>102</v>
      </c>
      <c r="B186" s="31" t="s">
        <v>63</v>
      </c>
      <c r="C186" s="16" t="s">
        <v>103</v>
      </c>
      <c r="D186" s="24">
        <v>438</v>
      </c>
      <c r="E186" s="24">
        <f>12648+1895+73</f>
        <v>14616</v>
      </c>
      <c r="F186" s="24">
        <f>9246+10259+164</f>
        <v>19669</v>
      </c>
      <c r="G186" s="24">
        <f>1717+3588+108</f>
        <v>5413</v>
      </c>
      <c r="H186" s="24">
        <f t="shared" si="1"/>
        <v>40136</v>
      </c>
    </row>
    <row r="187" spans="1:8">
      <c r="A187" s="16" t="s">
        <v>102</v>
      </c>
      <c r="B187" s="31" t="s">
        <v>63</v>
      </c>
      <c r="C187" s="16" t="s">
        <v>104</v>
      </c>
      <c r="D187" s="24"/>
      <c r="E187" s="24">
        <v>12</v>
      </c>
      <c r="F187" s="24">
        <v>27</v>
      </c>
      <c r="G187" s="24">
        <v>5</v>
      </c>
      <c r="H187" s="24">
        <f t="shared" si="1"/>
        <v>44</v>
      </c>
    </row>
    <row r="188" spans="1:8">
      <c r="A188" s="16" t="s">
        <v>102</v>
      </c>
      <c r="B188" s="31" t="s">
        <v>63</v>
      </c>
      <c r="C188" s="16" t="s">
        <v>98</v>
      </c>
      <c r="D188" s="24">
        <v>5</v>
      </c>
      <c r="E188" s="24">
        <v>103</v>
      </c>
      <c r="F188" s="24">
        <v>303</v>
      </c>
      <c r="G188" s="24">
        <v>102</v>
      </c>
      <c r="H188" s="24">
        <f t="shared" si="1"/>
        <v>513</v>
      </c>
    </row>
    <row r="189" spans="1:8">
      <c r="A189" s="16" t="s">
        <v>102</v>
      </c>
      <c r="B189" s="31" t="s">
        <v>63</v>
      </c>
      <c r="C189" s="16" t="s">
        <v>100</v>
      </c>
      <c r="D189" s="24">
        <v>12</v>
      </c>
      <c r="E189" s="24">
        <v>311</v>
      </c>
      <c r="F189" s="24">
        <v>460</v>
      </c>
      <c r="G189" s="24">
        <v>91</v>
      </c>
      <c r="H189" s="24">
        <f t="shared" si="1"/>
        <v>874</v>
      </c>
    </row>
    <row r="190" spans="1:8">
      <c r="A190" s="16" t="s">
        <v>102</v>
      </c>
      <c r="B190" s="31" t="s">
        <v>63</v>
      </c>
      <c r="C190" s="16" t="s">
        <v>101</v>
      </c>
      <c r="D190" s="24">
        <v>7</v>
      </c>
      <c r="E190" s="24">
        <v>77</v>
      </c>
      <c r="F190" s="24">
        <v>112</v>
      </c>
      <c r="G190" s="24">
        <v>12</v>
      </c>
      <c r="H190" s="24">
        <f t="shared" si="1"/>
        <v>208</v>
      </c>
    </row>
    <row r="191" spans="1:8">
      <c r="A191" s="16" t="s">
        <v>105</v>
      </c>
      <c r="B191" s="31" t="s">
        <v>41</v>
      </c>
      <c r="C191" s="16" t="s">
        <v>106</v>
      </c>
      <c r="D191" s="24"/>
      <c r="E191" s="24"/>
      <c r="F191" s="24"/>
      <c r="G191" s="24">
        <v>24</v>
      </c>
      <c r="H191" s="24">
        <f t="shared" si="1"/>
        <v>24</v>
      </c>
    </row>
    <row r="192" spans="1:8">
      <c r="A192" s="16" t="s">
        <v>112</v>
      </c>
      <c r="B192" s="31" t="s">
        <v>41</v>
      </c>
      <c r="C192" s="16" t="s">
        <v>108</v>
      </c>
      <c r="D192" s="24">
        <v>1</v>
      </c>
      <c r="E192" s="24">
        <v>40</v>
      </c>
      <c r="F192" s="24">
        <v>60</v>
      </c>
      <c r="G192" s="24">
        <v>67</v>
      </c>
      <c r="H192" s="24">
        <f t="shared" si="1"/>
        <v>168</v>
      </c>
    </row>
    <row r="193" spans="1:8">
      <c r="A193" s="16" t="s">
        <v>112</v>
      </c>
      <c r="B193" s="31" t="s">
        <v>63</v>
      </c>
      <c r="C193" s="16" t="s">
        <v>109</v>
      </c>
      <c r="D193" s="24">
        <v>5</v>
      </c>
      <c r="E193" s="24">
        <v>445</v>
      </c>
      <c r="F193" s="24">
        <v>1043</v>
      </c>
      <c r="G193" s="24">
        <v>802</v>
      </c>
      <c r="H193" s="24">
        <f t="shared" si="1"/>
        <v>2295</v>
      </c>
    </row>
    <row r="194" spans="1:8">
      <c r="A194" s="16" t="s">
        <v>112</v>
      </c>
      <c r="B194" s="31" t="s">
        <v>42</v>
      </c>
      <c r="C194" s="16" t="s">
        <v>110</v>
      </c>
      <c r="D194" s="24">
        <v>129</v>
      </c>
      <c r="E194" s="24">
        <v>497</v>
      </c>
      <c r="F194" s="24">
        <v>1491</v>
      </c>
      <c r="G194" s="24">
        <v>1317</v>
      </c>
      <c r="H194" s="24">
        <f t="shared" si="1"/>
        <v>3434</v>
      </c>
    </row>
    <row r="195" spans="1:8">
      <c r="A195" s="16" t="s">
        <v>112</v>
      </c>
      <c r="B195" s="31" t="s">
        <v>43</v>
      </c>
      <c r="C195" s="16" t="s">
        <v>111</v>
      </c>
      <c r="D195" s="24">
        <v>2</v>
      </c>
      <c r="E195" s="24">
        <v>238</v>
      </c>
      <c r="F195" s="24">
        <v>649</v>
      </c>
      <c r="G195" s="24">
        <v>636</v>
      </c>
      <c r="H195" s="24">
        <f t="shared" si="1"/>
        <v>1525</v>
      </c>
    </row>
    <row r="196" spans="1:8">
      <c r="A196" s="16" t="s">
        <v>212</v>
      </c>
      <c r="B196" s="31" t="s">
        <v>41</v>
      </c>
      <c r="C196" s="16" t="s">
        <v>5</v>
      </c>
      <c r="D196" s="24"/>
      <c r="E196" s="24">
        <v>5</v>
      </c>
      <c r="F196" s="24">
        <v>28</v>
      </c>
      <c r="G196" s="24">
        <v>40</v>
      </c>
      <c r="H196" s="24">
        <f t="shared" ref="H196:H205" si="5">SUM(D196:G196)</f>
        <v>73</v>
      </c>
    </row>
    <row r="197" spans="1:8">
      <c r="A197" s="16" t="s">
        <v>212</v>
      </c>
      <c r="B197" s="31" t="s">
        <v>41</v>
      </c>
      <c r="C197" s="16" t="s">
        <v>27</v>
      </c>
      <c r="D197" s="24"/>
      <c r="E197" s="24">
        <v>2</v>
      </c>
      <c r="F197" s="24">
        <v>6</v>
      </c>
      <c r="G197" s="24">
        <v>6</v>
      </c>
      <c r="H197" s="24">
        <f t="shared" si="5"/>
        <v>14</v>
      </c>
    </row>
    <row r="198" spans="1:8">
      <c r="A198" s="16" t="s">
        <v>212</v>
      </c>
      <c r="B198" s="31" t="s">
        <v>41</v>
      </c>
      <c r="C198" s="16" t="s">
        <v>29</v>
      </c>
      <c r="D198" s="24">
        <v>2</v>
      </c>
      <c r="E198" s="24">
        <v>37</v>
      </c>
      <c r="F198" s="24">
        <v>95</v>
      </c>
      <c r="G198" s="24">
        <v>57</v>
      </c>
      <c r="H198" s="24">
        <f t="shared" si="5"/>
        <v>191</v>
      </c>
    </row>
    <row r="199" spans="1:8">
      <c r="A199" s="16" t="s">
        <v>212</v>
      </c>
      <c r="B199" s="31" t="s">
        <v>41</v>
      </c>
      <c r="C199" s="16" t="s">
        <v>32</v>
      </c>
      <c r="D199" s="24"/>
      <c r="E199" s="24"/>
      <c r="F199" s="24"/>
      <c r="G199" s="24">
        <v>5</v>
      </c>
      <c r="H199" s="24">
        <f t="shared" si="5"/>
        <v>5</v>
      </c>
    </row>
    <row r="200" spans="1:8">
      <c r="A200" s="16" t="s">
        <v>212</v>
      </c>
      <c r="B200" s="31" t="s">
        <v>63</v>
      </c>
      <c r="C200" s="16" t="s">
        <v>49</v>
      </c>
      <c r="D200" s="24">
        <v>3</v>
      </c>
      <c r="E200" s="24">
        <v>132</v>
      </c>
      <c r="F200" s="24">
        <v>255</v>
      </c>
      <c r="G200" s="24">
        <v>124</v>
      </c>
      <c r="H200" s="24">
        <f t="shared" si="5"/>
        <v>514</v>
      </c>
    </row>
    <row r="201" spans="1:8">
      <c r="A201" s="16" t="s">
        <v>212</v>
      </c>
      <c r="B201" s="31" t="s">
        <v>63</v>
      </c>
      <c r="C201" s="16" t="s">
        <v>59</v>
      </c>
      <c r="D201" s="24"/>
      <c r="E201" s="24"/>
      <c r="F201" s="24">
        <v>1</v>
      </c>
      <c r="G201" s="24">
        <v>9</v>
      </c>
      <c r="H201" s="24">
        <f t="shared" si="5"/>
        <v>10</v>
      </c>
    </row>
    <row r="202" spans="1:8">
      <c r="A202" s="16" t="s">
        <v>212</v>
      </c>
      <c r="B202" s="31" t="s">
        <v>63</v>
      </c>
      <c r="C202" s="16" t="s">
        <v>60</v>
      </c>
      <c r="D202" s="24"/>
      <c r="E202" s="24">
        <v>57</v>
      </c>
      <c r="F202" s="24">
        <v>85</v>
      </c>
      <c r="G202" s="24">
        <v>56</v>
      </c>
      <c r="H202" s="24">
        <f t="shared" si="5"/>
        <v>198</v>
      </c>
    </row>
    <row r="203" spans="1:8">
      <c r="A203" s="16" t="s">
        <v>212</v>
      </c>
      <c r="B203" s="31" t="s">
        <v>63</v>
      </c>
      <c r="C203" s="16" t="s">
        <v>346</v>
      </c>
      <c r="D203" s="24"/>
      <c r="E203" s="24"/>
      <c r="F203" s="24"/>
      <c r="G203" s="24">
        <v>3</v>
      </c>
      <c r="H203" s="24">
        <f t="shared" si="5"/>
        <v>3</v>
      </c>
    </row>
    <row r="204" spans="1:8">
      <c r="A204" s="16" t="s">
        <v>212</v>
      </c>
      <c r="B204" s="31" t="s">
        <v>42</v>
      </c>
      <c r="C204" s="16" t="s">
        <v>213</v>
      </c>
      <c r="D204" s="24">
        <v>134</v>
      </c>
      <c r="E204" s="24">
        <v>622</v>
      </c>
      <c r="F204" s="24">
        <v>1556</v>
      </c>
      <c r="G204" s="24">
        <v>921</v>
      </c>
      <c r="H204" s="24">
        <f t="shared" si="5"/>
        <v>3233</v>
      </c>
    </row>
    <row r="205" spans="1:8">
      <c r="A205" s="16" t="s">
        <v>212</v>
      </c>
      <c r="B205" s="31" t="s">
        <v>43</v>
      </c>
      <c r="C205" s="16" t="s">
        <v>214</v>
      </c>
      <c r="D205" s="24"/>
      <c r="E205" s="24"/>
      <c r="F205" s="24">
        <v>6</v>
      </c>
      <c r="G205" s="24">
        <v>4</v>
      </c>
      <c r="H205" s="24">
        <f t="shared" si="5"/>
        <v>10</v>
      </c>
    </row>
    <row r="206" spans="1:8">
      <c r="C206" s="13" t="s">
        <v>262</v>
      </c>
      <c r="D206" s="38">
        <f>SUM(D5:D205)</f>
        <v>1800</v>
      </c>
      <c r="E206" s="38">
        <f t="shared" ref="E206:H206" si="6">SUM(E5:E205)</f>
        <v>40195</v>
      </c>
      <c r="F206" s="38">
        <f t="shared" si="6"/>
        <v>73117</v>
      </c>
      <c r="G206" s="38">
        <f t="shared" si="6"/>
        <v>27185</v>
      </c>
      <c r="H206" s="38">
        <f t="shared" si="6"/>
        <v>142297</v>
      </c>
    </row>
  </sheetData>
  <mergeCells count="1">
    <mergeCell ref="A2:H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13</vt:i4>
      </vt:variant>
      <vt:variant>
        <vt:lpstr>Intervals amb nom</vt:lpstr>
      </vt:variant>
      <vt:variant>
        <vt:i4>10</vt:i4>
      </vt:variant>
    </vt:vector>
  </HeadingPairs>
  <TitlesOfParts>
    <vt:vector size="23" baseType="lpstr">
      <vt:lpstr>Annex 1A</vt:lpstr>
      <vt:lpstr>Annex 1B</vt:lpstr>
      <vt:lpstr>Annex 2</vt:lpstr>
      <vt:lpstr>Annex 3</vt:lpstr>
      <vt:lpstr>Annex 3A</vt:lpstr>
      <vt:lpstr>Annex 3B</vt:lpstr>
      <vt:lpstr>Annex 4</vt:lpstr>
      <vt:lpstr>Annex 5</vt:lpstr>
      <vt:lpstr>Annex 5A</vt:lpstr>
      <vt:lpstr>Annex 5B</vt:lpstr>
      <vt:lpstr>Annex 6</vt:lpstr>
      <vt:lpstr>Annex 7</vt:lpstr>
      <vt:lpstr>Annex 8</vt:lpstr>
      <vt:lpstr>'Annex 1A'!Àrea_d'impressió</vt:lpstr>
      <vt:lpstr>'Annex 1B'!Àrea_d'impressió</vt:lpstr>
      <vt:lpstr>'Annex 2'!Àrea_d'impressió</vt:lpstr>
      <vt:lpstr>'Annex 3'!Àrea_d'impressió</vt:lpstr>
      <vt:lpstr>'Annex 3A'!Àrea_d'impressió</vt:lpstr>
      <vt:lpstr>'Annex 3B'!Àrea_d'impressió</vt:lpstr>
      <vt:lpstr>'Annex 1A'!Títols_per_imprimir</vt:lpstr>
      <vt:lpstr>'Annex 1B'!Títols_per_imprimir</vt:lpstr>
      <vt:lpstr>'Annex 2'!Títols_per_imprimir</vt:lpstr>
      <vt:lpstr>'Annex 4'!Títols_per_imprimir</vt:lpstr>
    </vt:vector>
  </TitlesOfParts>
  <Company>CTTI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Cuesta Vilar, Marta</dc:creator>
  <cp:lastModifiedBy>Fenollé Perez, Gisela</cp:lastModifiedBy>
  <cp:lastPrinted>2025-11-28T09:37:15Z</cp:lastPrinted>
  <dcterms:created xsi:type="dcterms:W3CDTF">2025-11-26T08:32:47Z</dcterms:created>
  <dcterms:modified xsi:type="dcterms:W3CDTF">2025-12-29T08:52:37Z</dcterms:modified>
</cp:coreProperties>
</file>